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9255" tabRatio="806" activeTab="0"/>
  </bookViews>
  <sheets>
    <sheet name="Трубы и фитинги ПНД" sheetId="1" r:id="rId1"/>
    <sheet name="Трубы и фитинги PE-RT" sheetId="2" r:id="rId2"/>
    <sheet name="Внутр.канализация" sheetId="3" r:id="rId3"/>
    <sheet name="Нар. канализация " sheetId="4" r:id="rId4"/>
    <sheet name="Запорная арматура" sheetId="5" r:id="rId5"/>
    <sheet name="Резьба" sheetId="6" r:id="rId6"/>
    <sheet name="Радиаторы" sheetId="7" r:id="rId7"/>
    <sheet name="Термоизоляция" sheetId="8" r:id="rId8"/>
    <sheet name="Gebo" sheetId="9" r:id="rId9"/>
    <sheet name="Хомуты" sheetId="10" r:id="rId10"/>
  </sheets>
  <definedNames/>
  <calcPr fullCalcOnLoad="1" refMode="R1C1"/>
</workbook>
</file>

<file path=xl/sharedStrings.xml><?xml version="1.0" encoding="utf-8"?>
<sst xmlns="http://schemas.openxmlformats.org/spreadsheetml/2006/main" count="1937" uniqueCount="1763">
  <si>
    <t>Отвод 40 угол 87,5 ПП ПОЛИТЭК</t>
  </si>
  <si>
    <t>Отвод 50 угол 15 ПП ПОЛИТЭК</t>
  </si>
  <si>
    <t>Отвод 50 угол 30 ПП ПОЛИТЭК</t>
  </si>
  <si>
    <t>Отвод 50 угол 45 ПП ПОЛИТЭК</t>
  </si>
  <si>
    <t>Отвод 50 угол 67 ПП ПОЛИТЭК</t>
  </si>
  <si>
    <t>Отвод 50 угол 87,5 ПП ПОЛИТЭК</t>
  </si>
  <si>
    <t>Отвод 110 угол 15 ПП ПОЛИТЭК</t>
  </si>
  <si>
    <t>Отвод 110 угол 30 ПП ПОЛИТЭК</t>
  </si>
  <si>
    <t>Отвод 110 угол 45 ПП ПОЛИТЭК</t>
  </si>
  <si>
    <t>Отвод 110 угол 67 ПП ПОЛИТЭК</t>
  </si>
  <si>
    <t>Отвод 110 угол 87,5 ПП ПОЛИТЭК</t>
  </si>
  <si>
    <t>Отвод 110 с выходом 50 лев ПП ПОЛИТЭК</t>
  </si>
  <si>
    <t>Отвод 110 с выходом 50 прав ПП ПОЛИТЭК</t>
  </si>
  <si>
    <t>Отвод 110 угол 90 с выходом 50(прямой) Политэк</t>
  </si>
  <si>
    <t>Отвод 110 угол 90 с выходом 50(фронт) Политэк</t>
  </si>
  <si>
    <t>Тройники ПП канализационные</t>
  </si>
  <si>
    <t>Тройник 32*32 угол 45 ПП ПОЛИТЭК</t>
  </si>
  <si>
    <t>Тройник 32*32 угол 87,5 ПП ПОЛИТЭК</t>
  </si>
  <si>
    <t>Тройник 40*40 угол 45 ПП ПОЛИТЭК</t>
  </si>
  <si>
    <t>Тройник 40*40 угол 87,5 ПП ПОЛИТЭК</t>
  </si>
  <si>
    <t>Тройник 50*40 угол 45 ПП ПОЛИТЭК</t>
  </si>
  <si>
    <t>Тройник 50*40 угол 87,5 ПП ПОЛИТЭК</t>
  </si>
  <si>
    <t>Тройник 50*50 угол 45 ПП ПОЛИТЭК</t>
  </si>
  <si>
    <t>Тройник 50*50 угол 87,5 ПП ПОЛИТЭК</t>
  </si>
  <si>
    <t>Тройник 110*110 угол 45  ПП ПОЛИТЭК</t>
  </si>
  <si>
    <t>Тройник 110*110 угол 87,5 ПП ПОЛИТЭК</t>
  </si>
  <si>
    <t>Тройник 110*50 угол 45 ПП ПОЛИТЭК</t>
  </si>
  <si>
    <t>Тройник 110*50 угол 87,5 ПП ПОЛИТЭК</t>
  </si>
  <si>
    <t>Крестовины ПП канализационные</t>
  </si>
  <si>
    <t>Крестовина 50/50 угол 45</t>
  </si>
  <si>
    <t>Крестовина 50/50  угол 87,5</t>
  </si>
  <si>
    <t>Крестовина 110/110   угол 45</t>
  </si>
  <si>
    <t>Крестовина 110/110  угол 87 двухплоскостная</t>
  </si>
  <si>
    <t>Крестовина 110/110 угол 87,5</t>
  </si>
  <si>
    <t>Крестовина 110/110/50 угол 87,5 лев двухпл.</t>
  </si>
  <si>
    <t>Крестовина 110/110/50 угол 87,5 прав двухпл</t>
  </si>
  <si>
    <t>Крестовина 110/50/50 угол 45</t>
  </si>
  <si>
    <t>Крестовина 110/50/50 угол 87,5</t>
  </si>
  <si>
    <t>Муфты ПП канализационные</t>
  </si>
  <si>
    <t>Муфта 32 двухраструбная ПП ПОЛИТЭК</t>
  </si>
  <si>
    <t>Муфта 32 ПП ПОЛИТЭК</t>
  </si>
  <si>
    <t>Муфта 40 ПП ПОЛИТЭК</t>
  </si>
  <si>
    <t>Муфта 50 ПП ПОЛИТЭК</t>
  </si>
  <si>
    <t>Муфта 110 ПП ПОЛИТЭК</t>
  </si>
  <si>
    <t>Муфта 110 двухраструбная  ПП ПОЛИТЭК</t>
  </si>
  <si>
    <t>Патрубки переходные ПП канализационные</t>
  </si>
  <si>
    <t>Патрубок 32 переходной на 40 ПП ПОЛИТЭК</t>
  </si>
  <si>
    <t>Патрубок 32 переходной на 50 ПП ПОЛИТЭК</t>
  </si>
  <si>
    <t>Патрубок 50 переходной на 40 ПП ПОЛИТЭК</t>
  </si>
  <si>
    <t>Патрубок 110 переходной на 50 короткий  ПП ПОЛИТЭК</t>
  </si>
  <si>
    <t>Патрубок 110 переходной на 50 ПП ПОЛИТЭК</t>
  </si>
  <si>
    <t>Переходы соосные ПП канализационные</t>
  </si>
  <si>
    <t>Переход соосный 50*75 ПП ПОЛИТЭК</t>
  </si>
  <si>
    <t>Переход соосный 110*124 ПП ПОЛИТЭК</t>
  </si>
  <si>
    <t>Манжета переходная 50х75 ПОЛИТЭК</t>
  </si>
  <si>
    <t>Манжета переходная 110х124 ПОЛИТЭК</t>
  </si>
  <si>
    <t>Заглушки ПП канализационные</t>
  </si>
  <si>
    <t>Заглушка 40  ПП ПОЛИТЭК</t>
  </si>
  <si>
    <t>Заглушка 50 ПП ПОЛИТЭК</t>
  </si>
  <si>
    <t>Заглушка 110 ПП ПОЛИТЭК</t>
  </si>
  <si>
    <t>Прочее</t>
  </si>
  <si>
    <t>Патрубок компенсационный 50  ПП</t>
  </si>
  <si>
    <t>Патрубок компенсационный 110 ПП</t>
  </si>
  <si>
    <t>Ревизия 50  ПП ПОЛИТЭК</t>
  </si>
  <si>
    <t>Ревизия 110 ПП ПОЛИТЭК</t>
  </si>
  <si>
    <t>Зонт вентиляционный 50 ПП</t>
  </si>
  <si>
    <t>Зонт вентиляционный 110 ПП</t>
  </si>
  <si>
    <t>Клапан вакуумный 50</t>
  </si>
  <si>
    <t>Клапан вакуумный 110</t>
  </si>
  <si>
    <t xml:space="preserve">Обратный клапан 50 </t>
  </si>
  <si>
    <t>Кольцо уплотнительное 32 е</t>
  </si>
  <si>
    <t>Муфта ПНД переходная, НР, 20х1/2" ТПК-Аква</t>
  </si>
  <si>
    <t>Муфта ПНД переходная, НР, 20х3/4" ТПК-Аква</t>
  </si>
  <si>
    <t>Муфта ПНД переходная, НР, 25х1/2" ТПК-Аква</t>
  </si>
  <si>
    <t>Муфта ПНД переходная, НР, 25х3/4" ТПК-Аква</t>
  </si>
  <si>
    <t>Муфта ПНД переходная, НР, 25х1" ТПК-Аква</t>
  </si>
  <si>
    <t>Муфта ПНД переходная, НР, 32х1/2" ТПК-Аква</t>
  </si>
  <si>
    <t>Муфта ПНД переходная, НР, 32х3/4" ТПК-Аква</t>
  </si>
  <si>
    <t>Муфта ПНД переходная, НР, 32х1" ТПК-Аква</t>
  </si>
  <si>
    <t>Муфта ПНД переходная, НР, 40х1" ТПК-Аква</t>
  </si>
  <si>
    <t>Муфта ПНД переходная, НР, 40х1 1/4" ТПК-Аква</t>
  </si>
  <si>
    <t>Муфта ПНД переходная, НР, 40х1 1/2" ТПК-Аква</t>
  </si>
  <si>
    <t>Муфта ПНД переходная, НР, 50х1 1/4" ТПК-Аква</t>
  </si>
  <si>
    <t>Муфта ПНД переходная, НР, 50х1 1/2" ТПК-Аква</t>
  </si>
  <si>
    <t>Муфта ПНД переходная, НР, 50х2" ТПК-Аква</t>
  </si>
  <si>
    <t>Муфта ПНД переходная, НР, 63х2" ТПК-Аква</t>
  </si>
  <si>
    <t>Отвод (колено) 90 град., для труб ПНД, ТПК-Аква</t>
  </si>
  <si>
    <t>Отвод ПНД 90 град.20 ТПК-Аква</t>
  </si>
  <si>
    <t>Отвод ПНД 90 град.25 ТПК-Аква</t>
  </si>
  <si>
    <t>Отвод ПНД 90 град.32 ТПК-Аква</t>
  </si>
  <si>
    <t>Отвод ПНД 90 град.40 ТПК-Аква</t>
  </si>
  <si>
    <t>Отвод ПНД 90 град.50 ТПК-Аква</t>
  </si>
  <si>
    <t>Отвод (колено) переходный 90 град. с внутренней резьбой, для труб ПНД, ТПК-Аква</t>
  </si>
  <si>
    <t>Отвод (колено) ПНД переходный, ВР, 20х1/2" ТПК-Аква</t>
  </si>
  <si>
    <t>Отвод (колено) ПНД переходный, ВР, 20х3/4" ТПК-Аква</t>
  </si>
  <si>
    <t>Отвод (колено) ПНД переходный, ВР, 25х1/2" ТПК-Аква</t>
  </si>
  <si>
    <t>Отвод (колено) ПНД переходный, ВР, 25х3/4" ТПК-Аква</t>
  </si>
  <si>
    <t>Отвод (колено) ПНД переходный, ВР, 25х1" ТПК-Аква</t>
  </si>
  <si>
    <t>Отвод (колено) ПНД переходный, ВР, 32х3/4" ТПК-Аква</t>
  </si>
  <si>
    <t>Отвод (колено) ПНД переходный, ВР, 32х1" ТПК-Аква</t>
  </si>
  <si>
    <t>Отвод (колено) ПНД переходный, ВР, 40х1" ТПК-Аква</t>
  </si>
  <si>
    <t>Отвод (колено) ПНД переходный, ВР, 40х1 1/4" ТПК-Аква</t>
  </si>
  <si>
    <t>Отвод (колено) ПНД переходный, ВР, 50х1 1/4" ТПК-Аква</t>
  </si>
  <si>
    <t>Отвод (колено) ПНД переходный, ВР, 50х1 1/2" ТПК-Аква</t>
  </si>
  <si>
    <t>Отвод (колено) ПНД переходный, ВР, 50х2" ТПК-Аква</t>
  </si>
  <si>
    <t>Отвод (колено) переходный 90 град. с наружной резьбой, для труб ПНД, ТПК-Аква</t>
  </si>
  <si>
    <t>Отвод (колено) ПНД переходный, НР, 20х1/2" ТПК-Аква</t>
  </si>
  <si>
    <t>Отвод (колено) ПНД переходный, НР, 20х3/4" ТПК-Аква</t>
  </si>
  <si>
    <t>Отвод (колено) ПНД переходный, НР, 25х1/2" ТПК-Аква</t>
  </si>
  <si>
    <t>Отвод (колено) ПНД переходный, НР, 25х3/4" ТПК-Аква</t>
  </si>
  <si>
    <t>Отвод (колено) ПНД переходный, НР, 25х1" ТПК-Аква</t>
  </si>
  <si>
    <t>Отвод (колено) ПНД переходный, НР, 32х3/4" ТПК-Аква</t>
  </si>
  <si>
    <t>Отвод (колено) ПНД переходный, НР, 32х1" ТПК-Аква</t>
  </si>
  <si>
    <t>Отвод (колено) ПНД переходный, НР, 32х1 1/4" ТПК-Аква</t>
  </si>
  <si>
    <t>Отвод (колено) ПНД переходный, НР, 40х1" ТПК-Аква</t>
  </si>
  <si>
    <t>Отвод (колено) ПНД переходный, НР, 40х1 1/4" ТПК-Аква</t>
  </si>
  <si>
    <t>Отвод (колено) ПНД переходный, НР, 50х1 1/2" ТПК-Аква</t>
  </si>
  <si>
    <t>Заглушки, для труб ПНД, ТПК-Аква</t>
  </si>
  <si>
    <t>Заглушка ПНД 20 ТПК-Аква</t>
  </si>
  <si>
    <t xml:space="preserve">Хомут  3" (86-91) </t>
  </si>
  <si>
    <t xml:space="preserve">Хомут  4" (108-113), (М8) </t>
  </si>
  <si>
    <t xml:space="preserve">Хомут  5" (139-144), (М10) </t>
  </si>
  <si>
    <t xml:space="preserve">Хомут  6" (159-169), (М10) </t>
  </si>
  <si>
    <t xml:space="preserve">Шпилька М8*80 </t>
  </si>
  <si>
    <t xml:space="preserve">Шпилька М8*100 </t>
  </si>
  <si>
    <t xml:space="preserve">Шпилька М8*120 </t>
  </si>
  <si>
    <t xml:space="preserve">Шпилька М8*140 </t>
  </si>
  <si>
    <t>Шпилька М8*160</t>
  </si>
  <si>
    <t>Переходник  вн/нар 1 1/2'' - 3/4" LexLine</t>
  </si>
  <si>
    <t xml:space="preserve">Переходник  вн/нар. 1 1/2'' - 1'' LexLine </t>
  </si>
  <si>
    <t xml:space="preserve">Переходник  вн/нар. 1 1/2'' - 1 1/4' LexLine </t>
  </si>
  <si>
    <t>Переходник  вн/нар. 2'' - 1 1/2' LexLine</t>
  </si>
  <si>
    <t>Переходник  вн/нар. 2'' - 1 1/4' LexLine</t>
  </si>
  <si>
    <t>Переходник  вн/нар. 2'' - 1'' LexLine</t>
  </si>
  <si>
    <t>Переходник вн/нар. 2'' - 3/4''  LexLine</t>
  </si>
  <si>
    <t>Труба 110*0,75 м  ПП ПОЛИТЭК(толщ.2,7мм)</t>
  </si>
  <si>
    <t>Труба 110*0,5 м  ПП ПОЛИТЭК(толщ.2,7мм)</t>
  </si>
  <si>
    <t>Труба 110*0,15 м ПП ПОЛИТЭК(толщ.2,7мм)</t>
  </si>
  <si>
    <t>Труба 110*0,25  м ПП ПОЛИТЭК(толщ.2,7мм)</t>
  </si>
  <si>
    <t>Наружная труба 110*0,25  м ПП МультиМирПласт</t>
  </si>
  <si>
    <t>Наружная труба 110*0,5 м  ПП МультиМирПласт(толщ.3,2мм)</t>
  </si>
  <si>
    <t>Наружная труба 110*1 м ПП МультиМирПласт (толщ.3,2мм)</t>
  </si>
  <si>
    <t>Наружная труба 110*1,5 м ПП МультиМирПласт(толщ.3,2мм)</t>
  </si>
  <si>
    <t>Наружная труба 110*2 м ПП МультиМирПласт(толщ.3,2мм)</t>
  </si>
  <si>
    <t>Наружная труба 110*3 м ПП МультиМирПласт(толщ.3,2мм)</t>
  </si>
  <si>
    <t>т 437-16-50, т/ф 429-02-59, 8-9202986442, 8-9023019983</t>
  </si>
  <si>
    <t>Запорная арматура</t>
  </si>
  <si>
    <t>Краны шаровые Euros Grand, вн-вн, ручка</t>
  </si>
  <si>
    <t>Краны шаровые Euros Grand, 1/2", вн-вн, ручка</t>
  </si>
  <si>
    <t>Краны шаровые Euros Grand, 3/4", вн-вн, ручка</t>
  </si>
  <si>
    <t>Краны шаровые Euros Grand, 1", вн-вн, ручка</t>
  </si>
  <si>
    <t>Краны шаровые Euros Grand, 1 1/4", вн-вн, ручка</t>
  </si>
  <si>
    <t>Трубы питьевые напорные ПНД SDR-11, 16 атм. ПЭ100</t>
  </si>
  <si>
    <t>Труба  ПНД, 20х2,0, бухты 25, 50, 100 и 200м</t>
  </si>
  <si>
    <t>Труба  ПНД, 25х2,3 бухты 25, 100 и 200м*</t>
  </si>
  <si>
    <t xml:space="preserve">Труба  ПНД, 32х3,0, бухты 100м* </t>
  </si>
  <si>
    <t>Трубы ПНД напорные, Tebo**</t>
  </si>
  <si>
    <t xml:space="preserve">Труба  ПНД, 40х3,7, бухты 100м* </t>
  </si>
  <si>
    <t xml:space="preserve">Труба  ПНД, 50х4,6, бухты 100м* </t>
  </si>
  <si>
    <t xml:space="preserve">Труба  ПНД, 63х5,8, бухты 100м* </t>
  </si>
  <si>
    <t xml:space="preserve">Труба  ПНД, 75х5,6, бухты 100м* </t>
  </si>
  <si>
    <t xml:space="preserve">Труба  ПНД, 90х8,2, бухты 100м* </t>
  </si>
  <si>
    <t xml:space="preserve">Труба  ПНД, 75х6,8, бухты 100м* </t>
  </si>
  <si>
    <t xml:space="preserve">Труба  ПНД, 110х10,0, бухты 100м* </t>
  </si>
  <si>
    <t>Трубы питьевые напорные ПНД SDR-13,6, 12,5 атм. ПЭ100</t>
  </si>
  <si>
    <t xml:space="preserve">Труба  ПНД, 40х3,0, бухты 100м и 200м* </t>
  </si>
  <si>
    <t xml:space="preserve">Труба  ПНД, 50х3,7, бухты 100м* </t>
  </si>
  <si>
    <t xml:space="preserve">Труба  ПНД, 63х4,7, бухты 100м* </t>
  </si>
  <si>
    <t xml:space="preserve">Труба  ПНД, 90х6,7, бухты 100м* </t>
  </si>
  <si>
    <t xml:space="preserve">Труба  ПНД, 110х8,1, бухты 100м* </t>
  </si>
  <si>
    <t xml:space="preserve">Труба  ПНД, 40х2,4, бухты 100м и 200м </t>
  </si>
  <si>
    <t>Труба  ПНД, 25х2,0, бухты 25, 50, 100 и 200м***</t>
  </si>
  <si>
    <t>Труба  ПНД, 32х2,4 бухты 25, 100 и 200м****</t>
  </si>
  <si>
    <t>Труба  ПНД, 32х2,0, бухты 25, 50, 100 и 200м***</t>
  </si>
  <si>
    <t>Трубы питьевые напорные ПНД SDR-17, 10 атм. ПЭ100</t>
  </si>
  <si>
    <t>Труба  ПНД, 50х3,0, бухты 100м</t>
  </si>
  <si>
    <t>Труба  ПНД, 63х3,8, бухты 100м</t>
  </si>
  <si>
    <t xml:space="preserve">Труба  ПНД, 75х4,5, бухты 100м* </t>
  </si>
  <si>
    <t xml:space="preserve">Труба  ПНД, 90х5,4, бухты 100м* </t>
  </si>
  <si>
    <t>Труба  ПНД, 110х6,6, 6, 12, 50 и 100м*</t>
  </si>
  <si>
    <t>Труба  ПНД, 125х7,4, 6м*</t>
  </si>
  <si>
    <t>Труба  ПНД, 140х8,3, 6м*</t>
  </si>
  <si>
    <t>Труба  ПНД, 160х6,5, 6м*</t>
  </si>
  <si>
    <t>Компрессионные фитинги для труб ПНД, Tebo</t>
  </si>
  <si>
    <t>Тройник ПНД переходный, ВР, 20х3/4" ТПК-Аква</t>
  </si>
  <si>
    <t>Тройник ПНД переходный, ВР, 25х1" ТПК-Аква</t>
  </si>
  <si>
    <t>Тройник ПНД переходный, ВР, 40х1 1/2" ТПК-Аква</t>
  </si>
  <si>
    <t>Компрессионные фитинги для труб ПНД, ТПК-Аква, Ital</t>
  </si>
  <si>
    <t>Кран шаровый для труб ПНД, Ital</t>
  </si>
  <si>
    <t>Кран шаровый ПНД 20 Ital</t>
  </si>
  <si>
    <t>Кран шаровый ПНД 25 Ital</t>
  </si>
  <si>
    <t>Кран шаровый ПНД 32 Ital</t>
  </si>
  <si>
    <t>Кран шаровый с внутренней резьбой, для труб ПНД, Ital</t>
  </si>
  <si>
    <t>Кран шаровый ПНД 20х1/2" ВР Ital</t>
  </si>
  <si>
    <t>Кран шаровый ПНД 25х3/4" ВР Ital</t>
  </si>
  <si>
    <t>Кран шаровый ПНД 32х3/4" ВР Ital</t>
  </si>
  <si>
    <t>Кран шаровый ПНД 32х1" ВР Ital</t>
  </si>
  <si>
    <t>Кран шаровый с наружной резьбой, для труб ПНД, Ital</t>
  </si>
  <si>
    <t>Кран шаровый ПНД 20х1/2" НР Ital</t>
  </si>
  <si>
    <t>Кран шаровый ПНД 25х3/4" НР Ital</t>
  </si>
  <si>
    <t>Кран шаровый ПНД 32х1" НР Ital</t>
  </si>
  <si>
    <t>Кран шаровый с внутренней/внутренней резьбой для труб ПНД, Ital</t>
  </si>
  <si>
    <t>Кран шаровый ПНД 1/2" вн./вн. Ital</t>
  </si>
  <si>
    <t>Кран шаровый ПНД 3/4" вн./вн. Ital</t>
  </si>
  <si>
    <t>Кран шаровый ПНД 1" вн./вн. Ital</t>
  </si>
  <si>
    <t>Кран шаровый ПНД 1 1/4" вн./вн. Ital</t>
  </si>
  <si>
    <t>Кран шаровый с внутренней/наружной резьбой для труб ПНД, Ital</t>
  </si>
  <si>
    <t>Кран шаровый ПНД 1/2" вн./нар. Ital</t>
  </si>
  <si>
    <t>Кран шаровый ПНД 3/4" вн./нар. Ital</t>
  </si>
  <si>
    <t>Кран шаровый ПНД 1" вн./нар. Ital</t>
  </si>
  <si>
    <t>Кран шаровый ПНД 25х1/2" ВР Ital</t>
  </si>
  <si>
    <t>Кран шаровый ПНД 25х1/2" НР Ital</t>
  </si>
  <si>
    <t>Кран шаровый ПНД 32х3/4" НР Ital</t>
  </si>
  <si>
    <t>Кран шаровый ПНД 40х1 1/4" НР Ital</t>
  </si>
  <si>
    <t>Краны шаровые Euros Grand, 1 1/2", вн-вн, ручка</t>
  </si>
  <si>
    <t>Краны шаровые Euros Grand, 2", вн-вн, ручка</t>
  </si>
  <si>
    <t>Краны шаровые Euros Grand, вн-вн, бабочка</t>
  </si>
  <si>
    <t>Краны шаровые Euros Grand, 1/2", вн-вн, бабочка</t>
  </si>
  <si>
    <t>Краны шаровые Euros Grand, 3/4", вн-вн, бабочка</t>
  </si>
  <si>
    <t>Краны шаровые Euros Grand, 1", вн-вн, бабочка</t>
  </si>
  <si>
    <t>Краны шаровые Euros Grand, вн-нар, ручка</t>
  </si>
  <si>
    <t>Краны шаровые Euros Grand, 1/2", вн-нар, ручка</t>
  </si>
  <si>
    <t>Краны шаровые Euros Grand, 3/4", вн-нар, ручка</t>
  </si>
  <si>
    <t>Краны шаровые EUROS</t>
  </si>
  <si>
    <t>Краны шаровые Euros Grand, 1", вн-нар, ручка</t>
  </si>
  <si>
    <t>Краны шаровые Euros Grand, 1 1/4", вн-нар, ручка</t>
  </si>
  <si>
    <t>Краны шаровые Euros Grand, 1 1/2", вн-нар, ручка</t>
  </si>
  <si>
    <t>Краны шаровые Euros Grand, 2", вн-нар, ручка</t>
  </si>
  <si>
    <t>Краны шаровые Euros Grand, вн-нар, бабочка</t>
  </si>
  <si>
    <t>Краны шаровые Euros Grand, 1/2", вн-нар, бабочка</t>
  </si>
  <si>
    <t>Краны шаровые Euros Grand, 3/4", вн-нар, бабочка</t>
  </si>
  <si>
    <t>Краны шаровые Euros Grand, 1", вн-нар, бабочка</t>
  </si>
  <si>
    <t>Резьбовые сантехнические фитинги</t>
  </si>
  <si>
    <t>Краны шаровые Euros Grand, нар-нар, бабочка</t>
  </si>
  <si>
    <t>Краны шаровые Euros Grand, 1/2", нар-нар, бабочка</t>
  </si>
  <si>
    <t>Краны шаровые Euros Grand, 3/4", нар-нар, бабочка</t>
  </si>
  <si>
    <t>Краны шаровые Euros Grand, 1", нар-нар, бабочка</t>
  </si>
  <si>
    <t>Краны шаровые Euros Grand с полусгоном (американкой) прямые, вн-нар, бабочка</t>
  </si>
  <si>
    <t>Манжета переходная 110х124 МультиМирПласт</t>
  </si>
  <si>
    <t>Ниппель-переходник   1 1/4"х3/4" AltStream</t>
  </si>
  <si>
    <t>Ниппель-переходник   1 1/4"х1" AltStream</t>
  </si>
  <si>
    <t>Переходник вн./нар.  1/2"х1/4" AltStream</t>
  </si>
  <si>
    <t>Пробка  1" AltStream</t>
  </si>
  <si>
    <t>Пробка  3/8" AltStream</t>
  </si>
  <si>
    <t>Пробка  1 1/4" AltStream</t>
  </si>
  <si>
    <t>Пробка  1 1/2" AltStream</t>
  </si>
  <si>
    <t>Пробка  2" AltStream</t>
  </si>
  <si>
    <t>Сгон угловой вн./нар.  1 1/4" AltStream</t>
  </si>
  <si>
    <t>Сгон прямой вн./нар.  1 1/4" AltStream</t>
  </si>
  <si>
    <t>Сгон прямой вн./нар.  1 1/2" AltStream</t>
  </si>
  <si>
    <t>Сгон прямой вн./нар. 2" AltStream</t>
  </si>
  <si>
    <t>Сгоны (американки) прямые вн./вн.</t>
  </si>
  <si>
    <t>Сгон прямой вн./вн.  1/2" AltStream</t>
  </si>
  <si>
    <t>Сгон прямой вн./вн.  3/4"  AltStream</t>
  </si>
  <si>
    <t>Сгон прямой вн./вн.  1" AltStream</t>
  </si>
  <si>
    <t>Сгон прямой вн./вн.  1 1/4"  AltStream</t>
  </si>
  <si>
    <t>Сгоны (американки) прямые нар./нар.</t>
  </si>
  <si>
    <t>Сгон прямой нар./нар.  1/2" AltStream</t>
  </si>
  <si>
    <t>Сгон прямой нар./нар.  3/4"  AltStream</t>
  </si>
  <si>
    <t xml:space="preserve">Удлинитель 1/2"х25мм </t>
  </si>
  <si>
    <t xml:space="preserve">Удлинитель хромированный (в.р./н.р.) 1/2"x10мм  </t>
  </si>
  <si>
    <t>Удлинитель хромированный (в.р./н.р.) 1/2"x15мм</t>
  </si>
  <si>
    <t>Удлинитель хромированный (в.р./н.р.) 1/2"x20мм</t>
  </si>
  <si>
    <t>Удлинитель хромированный (в.р./н.р.) 1/2"x25мм</t>
  </si>
  <si>
    <t>Удлинитель хромированный (в.р./н.р.) 1/2"x30мм</t>
  </si>
  <si>
    <t>Удлинитель хромированный (в.р./н.р.) 1/2"x40мм</t>
  </si>
  <si>
    <t>Удлинитель хромированный (в.р./н.р.) 1/2"x50мм</t>
  </si>
  <si>
    <t xml:space="preserve">Удлинитель хромированный (в.р./н.р.) 1/2"x60мм  </t>
  </si>
  <si>
    <t>Удлинитель хромированный (в.р./н.р.) 1/2"x70мм</t>
  </si>
  <si>
    <t>Удлинитель хромированный (в.р./н.р.) 1/2"x80мм</t>
  </si>
  <si>
    <t>Удлинитель хромированный (в.р./н.р.) 1/2"x100мм</t>
  </si>
  <si>
    <t>Удлинитель хромированный (в.р./н.р.) 3/4"х15мм</t>
  </si>
  <si>
    <t>Удлинитель хромированный (в.р./н.р.) 3/4"х20мм</t>
  </si>
  <si>
    <t>Удлинитель хромированный (в.р./н.р.) 3/4"х25мм</t>
  </si>
  <si>
    <t>Удлинитель хромированный (в.р./н.р.) 3/4"х30мм</t>
  </si>
  <si>
    <t>Удлинитель хромированный (в.р./н.р.) 3/4"х40мм</t>
  </si>
  <si>
    <t>Удлинитель хромированный (в.р./н.р.) 3/4"х50мм</t>
  </si>
  <si>
    <t>Удлинитель хромированный (в.р./н.р.) 3/4"х60мм</t>
  </si>
  <si>
    <t>Удлинитель хромированный (в.р./н.р.) 3/4"х70мм</t>
  </si>
  <si>
    <t>Удлинитель хромированный (в.р./н.р.) 3/4"х80мм</t>
  </si>
  <si>
    <t>Удлинитель хромированный (в.р./н.р.) 3/4"х100мм</t>
  </si>
  <si>
    <t>Удлинитель хромированный (в.р./н.р.) 1"х15мм</t>
  </si>
  <si>
    <t>Удлинитель хромированный (в.р./н.р.) 1"х20мм</t>
  </si>
  <si>
    <t>Удлинитель хромированный (в.р./н.р.) 1"х25мм</t>
  </si>
  <si>
    <t>Удлинитель хромированный (в.р./н.р.) 1"х30мм</t>
  </si>
  <si>
    <t>Удлинитель хромированный (в.р./н.р.) 1"х40мм</t>
  </si>
  <si>
    <t>Удлинитель хромированный (в.р./н.р.) 1"х50мм</t>
  </si>
  <si>
    <t>Удлинитель хромированный (в.р./н.р.) 1"х60мм</t>
  </si>
  <si>
    <t>Удлинитель хромированный (в.р./н.р.) 1"х70мм</t>
  </si>
  <si>
    <t>Удлинитель хромированный (в.р./н.р.) 1"х80мм</t>
  </si>
  <si>
    <t>Удлинитель хромированный (в.р./н.р.) 1"х100мм</t>
  </si>
  <si>
    <t>Контргайка 1 1/2" без реборды AltStream</t>
  </si>
  <si>
    <t>Контргайка 2" без реборды AltStream</t>
  </si>
  <si>
    <t xml:space="preserve">Клапан регулирующий, прямой, ручной, 3/4", VRT </t>
  </si>
  <si>
    <t>Клапан регулирующий, угловой, ручной, 1/2", VRT</t>
  </si>
  <si>
    <t>Клапан регулирующий, угловой, ручной, 3/4", VRT</t>
  </si>
  <si>
    <t xml:space="preserve">Клапан запорный(настроечный), прямой,  1/2", Itap </t>
  </si>
  <si>
    <t xml:space="preserve">Клапан запорный(настроечный), прямой,  3/4", Itap </t>
  </si>
  <si>
    <t xml:space="preserve">Клапан запорный(настроечный), угловой,  1/2", Itap </t>
  </si>
  <si>
    <t xml:space="preserve">Клапан запорный(настроечный), угловой,  3/4", Itap </t>
  </si>
  <si>
    <t>Клапан запорный(настроечный), прямой,  1/2",VRT</t>
  </si>
  <si>
    <t>Трубы ПНД напорные и детали трубопроводов</t>
  </si>
  <si>
    <t>Клапан запорный(настроечный), угловой,  1/2", VRT</t>
  </si>
  <si>
    <t>Воздухоотводчики</t>
  </si>
  <si>
    <t>Воздухоотводчик автоматический 1/2" Euros</t>
  </si>
  <si>
    <t>Воздухоотводчик автоматический 1/2" Valtec</t>
  </si>
  <si>
    <t>Воздухоотводчик автоматический 1/2" Itap</t>
  </si>
  <si>
    <t>Воздухоотводчик автоматический 1/2" Euros, угловой</t>
  </si>
  <si>
    <t>Воздухоотводчик автоматический 3/4" Euros, угловой</t>
  </si>
  <si>
    <t>Кран Маевского 1/2" Euros</t>
  </si>
  <si>
    <t>Клапана терморегулирующие (под терморегулирующую головку)</t>
  </si>
  <si>
    <t>Клапан терморегулирующий, прямой,  1/2", Euros</t>
  </si>
  <si>
    <t>Клапан терморегулирующий, прямой,  3/4", Euros</t>
  </si>
  <si>
    <t>Клапан терморегулирующий, угловой, 1/2", Euros</t>
  </si>
  <si>
    <t>Клапан терморегулирующий, угловой, 3/4", Euros</t>
  </si>
  <si>
    <t>Клапан терморегулирующий, осевой,  1/2", Euros</t>
  </si>
  <si>
    <t>Клапан терморегулирующий, осевой,  3/4", Euros</t>
  </si>
  <si>
    <t>Головка термостатическая Euros, М30*1,5</t>
  </si>
  <si>
    <t>Комплекты для монтажа радиаторов</t>
  </si>
  <si>
    <t>Комплект универсальный 1/2" (без кронштейнов), Euros</t>
  </si>
  <si>
    <t>Комплект универсальный 1/2" (2 кронштейна), Euros</t>
  </si>
  <si>
    <t>Комплект универсальный 1/2" (3 кронштейна), Euros</t>
  </si>
  <si>
    <t>Комплект универсальный 3/4" (без кронштейнов), Euros</t>
  </si>
  <si>
    <t>Комплект универсальный 3/4" (2 кронштейна), Euros</t>
  </si>
  <si>
    <t>Комплект универсальный 3/4" (3 кронштейна), Euros</t>
  </si>
  <si>
    <t>Кронштейны для радиаторов</t>
  </si>
  <si>
    <t>Муфты соединительные, для труб ПНД, ТПК-Аква</t>
  </si>
  <si>
    <t>Муфта ПНД 20 ТПК-Аква</t>
  </si>
  <si>
    <t>Муфта ПНД 25 ТПК-Аква</t>
  </si>
  <si>
    <t>Муфта ПНД 32 ТПК-Аква</t>
  </si>
  <si>
    <t>Муфта ПНД 40 ТПК-Аква</t>
  </si>
  <si>
    <t>Муфта ПНД 50 ТПК-Аква</t>
  </si>
  <si>
    <t>Муфта ПНД 63 ТПК-Аква</t>
  </si>
  <si>
    <t>Муфты переходные, для труб ПНД, ТПК-Аква</t>
  </si>
  <si>
    <t>Муфта ПНД переходная 25х20 ТПК-Аква</t>
  </si>
  <si>
    <t>Муфта ПНД переходная 32х25 ТПК-Аква</t>
  </si>
  <si>
    <t>Муфта ПНД переходная 40х25 ТПК-Аква</t>
  </si>
  <si>
    <t>Муфта ПНД переходная 40х32 ТПК-Аква</t>
  </si>
  <si>
    <t>Муфта ПНД переходная 50х32 ТПК-Аква</t>
  </si>
  <si>
    <t>Муфта ПНД переходная 50х40 ТПК-Аква</t>
  </si>
  <si>
    <t>Муфта ПНД переходная 63х50 ТПК-Аква</t>
  </si>
  <si>
    <t>Муфты переходные с внутренней резьбой, для труб ПНД, ТПК-Аква</t>
  </si>
  <si>
    <t>Муфта ПНД переходная, ВР, 20х1/2" ТПК-Аква</t>
  </si>
  <si>
    <t>Муфта ПНД переходная, ВР, 20х3/4" ТПК-Аква</t>
  </si>
  <si>
    <t>Муфта ПНД переходная, ВР, 25х1/2" ТПК-Аква</t>
  </si>
  <si>
    <t>Муфта ПНД переходная, ВР, 25х3/4" ТПК-Аква</t>
  </si>
  <si>
    <t>Муфта ПНД переходная, ВР, 25х1" ТПК-Аква</t>
  </si>
  <si>
    <t>Муфта ПНД переходная, ВР, 32х3/4" ТПК-Аква</t>
  </si>
  <si>
    <t>Муфта ПНД переходная, ВР, 32х1" ТПК-Аква</t>
  </si>
  <si>
    <t>Муфта ПНД переходная, ВР, 40х1" ТПК-Аква</t>
  </si>
  <si>
    <t>Муфта ПНД переходная, ВР, 40х1 1/4" ТПК-Аква</t>
  </si>
  <si>
    <t>Муфта ПНД переходная, ВР, 50х1 1/4" ТПК-Аква</t>
  </si>
  <si>
    <t>Муфта ПНД переходная, ВР, 50х1 1/2" ТПК-Аква</t>
  </si>
  <si>
    <t>Муфты переходные с наружной резьбой, для труб ПНД, ТПК-Аква</t>
  </si>
  <si>
    <t>Отвод 110 угол 45 ПП  наружн. кан. МультиМирПласт</t>
  </si>
  <si>
    <t>Отвод 110 угол 67 ПП  наружн. кан. МультиМирПласт</t>
  </si>
  <si>
    <t>Отвод 110 угол 90 ПП  наружн. кан. МультиМирПласт</t>
  </si>
  <si>
    <t>Ревизия 110 ПП наружн. кан. МультиМирПласт</t>
  </si>
  <si>
    <t>Отвод 160 угол 45 ПП  наружн. кан. МультиМирПласт</t>
  </si>
  <si>
    <t>Отвод 160 угол 90 ПП  наружн. кан. МультиМирПласт</t>
  </si>
  <si>
    <t>НАРУЖ 200 труба 1 м ПВХ ПОЛИТЭК (толщ. стенки 5,2)</t>
  </si>
  <si>
    <t>НАРУЖ    160 тройник на 160 угол 45  ПП ПОЛИТЭК</t>
  </si>
  <si>
    <t>Тройник ПНД переходный, ВР, 50х1 1/2" Tebo</t>
  </si>
  <si>
    <t>Тройник ПНД переходный, ВР, 63х1 1/2" Tebo</t>
  </si>
  <si>
    <t>Тройник ПНД переходный, ВР, 63х2" Tebo</t>
  </si>
  <si>
    <t>Тройник ПНД переходный, ВР, 75х2" Tebo*</t>
  </si>
  <si>
    <t>Тройник ПНД переходный, ВР, 75х2 1/2" Tebo*</t>
  </si>
  <si>
    <t>Тройник ПНД переходный, ВР, 90х2 1/2" Tebo</t>
  </si>
  <si>
    <t>Тройник ПНД переходный, ВР, 110х4" Tebo</t>
  </si>
  <si>
    <t>Тройник ПНД переходный, ВР, 32х1/2" Tebo</t>
  </si>
  <si>
    <t>Канализация Tebo</t>
  </si>
  <si>
    <t>Труба 32*0,5 м ПП Tebo(толщ.1,8мм)</t>
  </si>
  <si>
    <t>Труба 32*1 м ПП Tebo(толщ.1,8мм)</t>
  </si>
  <si>
    <t>Труба 32*2 м ПП Tebo(толщ.1,8мм)</t>
  </si>
  <si>
    <t>Труба 40*0,5 м ПП Tebo(толщ.1,8мм)</t>
  </si>
  <si>
    <t>Труба 40*0,75 ПП Tebo(толщ.1,8мм)</t>
  </si>
  <si>
    <t>Труба 40*1 м ПП Tebo(толщ.1,8мм)</t>
  </si>
  <si>
    <t>Труба 40*1,5 м ПП Tebo(толщ.1,8мм)</t>
  </si>
  <si>
    <t>Труба 40*2 м ПП Tebo(толщ.1,8мм)</t>
  </si>
  <si>
    <t>Труба 50*0,15 м ПП Tebo</t>
  </si>
  <si>
    <t>Труба 50*0,25 м ПП Tebo</t>
  </si>
  <si>
    <t>Труба 50*0,5 м  ПП Tebo(толщ.1,8мм)</t>
  </si>
  <si>
    <t>Труба 50*0,75 м  ПП Tebo(толщ.1,8мм)</t>
  </si>
  <si>
    <t>Труба 50*1 м  ПП Tebo(толщ.1,8мм)</t>
  </si>
  <si>
    <t>Труба 50*1,5 м  ПП Tebo(толщ.1,8мм)</t>
  </si>
  <si>
    <t>Труба 50*2 м  ПП Tebo(толщ.1,8мм)</t>
  </si>
  <si>
    <t>Труба 50*3 м ПП Tebo(толщ.1,8мм)</t>
  </si>
  <si>
    <t>Труба 110*0,15 м ПП Tebo</t>
  </si>
  <si>
    <t>Труба 110*0,25  м ПП Tebo</t>
  </si>
  <si>
    <t>Труба 110*1 м ПП Tebo(толщ.2,7мм)</t>
  </si>
  <si>
    <t>Труба 110*1,5 м ПП Tebo(толщ.2,7мм)</t>
  </si>
  <si>
    <t>Труба 110*2 м ПП Tebo(толщ.2,7мм)</t>
  </si>
  <si>
    <t>Труба 110*3 м ПП Tebo(толщ.2,7мм)</t>
  </si>
  <si>
    <t>Отвод 32 угол 45 ПП Tebo</t>
  </si>
  <si>
    <t>Отвод 32 угол 87,5 ПП Tebo</t>
  </si>
  <si>
    <t>Отвод 40 угол 45 ПП Tebo</t>
  </si>
  <si>
    <t>Отвод 40 угол 87,5 ПП Tebo</t>
  </si>
  <si>
    <t>Отвод 50 угол 20 ПП Tebo</t>
  </si>
  <si>
    <t>Отвод 50 угол 30 ПП Tebo</t>
  </si>
  <si>
    <t>Отвод 50 угол 45 ПП Tebo</t>
  </si>
  <si>
    <t>Отвод 50 угол 67 ПП Tebo</t>
  </si>
  <si>
    <t>Отвод 50 угол 87,5 ПП Tebo</t>
  </si>
  <si>
    <t>Отвод 110 угол 15 ПП Tebo</t>
  </si>
  <si>
    <t>Отвод 110 угол 30 ПП Tebo</t>
  </si>
  <si>
    <t>Отвод 110 угол 45 ПП Tebo</t>
  </si>
  <si>
    <t>Отвод 110 угол 67 ПП Tebo</t>
  </si>
  <si>
    <t>Отвод 110 угол 87,5 ПП Tebo</t>
  </si>
  <si>
    <t>Отвод 110 с выходом 50 лев ПП Tebo</t>
  </si>
  <si>
    <t>Отвод 110 с выходом 50 прав ПП Tebo</t>
  </si>
  <si>
    <t>Отвод 110 угол 90 с выходом 50(прямой) Tebo</t>
  </si>
  <si>
    <t>Отвод 110 угол 90 с выходом 50(фронт) Tebo</t>
  </si>
  <si>
    <t>Отвод 110 с выходом 50 лев+прав. ПП Tebo</t>
  </si>
  <si>
    <t>Тройник 32*32 угол 45 ПП Tebo</t>
  </si>
  <si>
    <t>Тройник 32*32 угол 87,5 ПП Tebo</t>
  </si>
  <si>
    <t>Тройник 40*40 угол 45 ПП Tebo</t>
  </si>
  <si>
    <t>Тройник 40*40 угол 87,5 ПП Tebo</t>
  </si>
  <si>
    <t>Тройник 50*50 угол 45 ПП Tebo</t>
  </si>
  <si>
    <t>Тройник 50*50 угол 87,5 ПП Tebo</t>
  </si>
  <si>
    <t>Тройник 110*110 угол 45  ПП Tebo</t>
  </si>
  <si>
    <t>Тройник 110*110 угол 87,5 ПП Tebo</t>
  </si>
  <si>
    <t>Тройник 110*50 угол 45 ПП Tebo</t>
  </si>
  <si>
    <t>Тройник 110*50 угол 87,5 ПП Tebo</t>
  </si>
  <si>
    <t>Муфта 32 ремонтная ПП Tebo</t>
  </si>
  <si>
    <t>Муфта 40 ремонтная ПП Tebo</t>
  </si>
  <si>
    <t>Муфта 50 ремонтная  ПП Tebo</t>
  </si>
  <si>
    <t>Муфта 110 ремонтная ПП Tebo</t>
  </si>
  <si>
    <t>Муфта 50 двухраструбная  ПП Tebo</t>
  </si>
  <si>
    <t>Муфта 110 двухраструбная  ПП Tebo</t>
  </si>
  <si>
    <t>Патрубок 32 переходной на 40 ПП Tebo</t>
  </si>
  <si>
    <t>Патрубок 32 переходной на 50 ПП Tebo</t>
  </si>
  <si>
    <t>Патрубок 50 переходной на 40 ПП Tebo</t>
  </si>
  <si>
    <t>Патрубок 110 переходной на 50 короткий  ПП Tebo</t>
  </si>
  <si>
    <t>Патрубок 110 переходной на 50 ПП Tebo</t>
  </si>
  <si>
    <t>Заглушка 32  ПП Tebo</t>
  </si>
  <si>
    <t>Заглушка 40  ПП Tebo</t>
  </si>
  <si>
    <t>Заглушка 50 ПП Tebo</t>
  </si>
  <si>
    <t>Заглушка 110 ПП Tebo</t>
  </si>
  <si>
    <t>Крестовина 50/50  угол 87,5 Tebo</t>
  </si>
  <si>
    <t>Крестовина 110/110 угол 87,5 Tebo</t>
  </si>
  <si>
    <t>Крестовина 110/110/50 угол 87,5 лев двухпл. Tebo</t>
  </si>
  <si>
    <t>Крестовина 110/50/50 угол 87,5 Tebo</t>
  </si>
  <si>
    <t>Крестовина 110/110/50 угол 87,5 прав двухпл. Tebo</t>
  </si>
  <si>
    <t>Патрубок компенсационный 50  ПП Tebo</t>
  </si>
  <si>
    <t>Патрубок компенсационный 110 ПП Tebo</t>
  </si>
  <si>
    <t>Ревизия 110 ПП Tebo</t>
  </si>
  <si>
    <t>Зонт вентиляционный 50 ПП Tebo</t>
  </si>
  <si>
    <t>Зонт вентиляционный 110 ПП Tebo</t>
  </si>
  <si>
    <t>Клапан вакуумный 50 Tebo</t>
  </si>
  <si>
    <t>Клапан вакуумный 110 Tebo</t>
  </si>
  <si>
    <t xml:space="preserve">Обратный клапан 50 Tebo </t>
  </si>
  <si>
    <t>Крепёж 40 ПП Tebo</t>
  </si>
  <si>
    <t>Крепёж 50 ПП Tebo</t>
  </si>
  <si>
    <t>Крепёж 110 ПП Tebo</t>
  </si>
  <si>
    <t>Труба 75*0,25 м ПП МультиМирПласт</t>
  </si>
  <si>
    <t>Труба 75*0,5 м  ПП МультиМирПласт(толщ.1,8мм)</t>
  </si>
  <si>
    <t>Труба 75*1 м  ПП МультиМирПласт(толщ.1,8мм)</t>
  </si>
  <si>
    <t>Труба 75*2 м  ПП МультиМирПласт(толщ.1,8мм)</t>
  </si>
  <si>
    <t>Труба 75*3 м ПП МультиМирПласт(толщ.1,8мм)</t>
  </si>
  <si>
    <t>Отвод 110 угол 15 ПП МультиМирПласт</t>
  </si>
  <si>
    <t>Отвод 110 угол 22,5 ПП МультиМирПласт</t>
  </si>
  <si>
    <t>Тройник ПНД переходный, НР, 25х1/2" ТПК-Аква</t>
  </si>
  <si>
    <t>Тройник ПНД переходный, НР, 25х3/4" ТПК-Аква</t>
  </si>
  <si>
    <t>Тройник ПНД переходный, НР, 25х1" ТПК-Аква</t>
  </si>
  <si>
    <t>Тройник ПНД переходный, НР, 32х3/4" ТПК-Аква</t>
  </si>
  <si>
    <t>Тройник ПНД переходный, НР, 32х1" ТПК-Аква</t>
  </si>
  <si>
    <t>Тройник ПНД переходный, НР, 40х1" ТПК-Аква</t>
  </si>
  <si>
    <t>Тройник ПНД переходный, НР, 40х1 1/4" ТПК-Аква</t>
  </si>
  <si>
    <t>Тройник ПНД переходный, НР, 40х1 1/2" ТПК-Аква</t>
  </si>
  <si>
    <t>Тройник ПНД переходный, НР, 50х1" ТПК-Аква</t>
  </si>
  <si>
    <t>Тройник ПНД переходный, НР, 50х1 1/4" ТПК-Аква</t>
  </si>
  <si>
    <t>Тройник ПНД переходный, НР, 50х1 1/2" ТПК-Аква</t>
  </si>
  <si>
    <t>Тройник ПНД переходный, НР, 50х2" ТПК-Аква*</t>
  </si>
  <si>
    <t>Кронштейн для радиатора универсальный, белый, усиленный</t>
  </si>
  <si>
    <t xml:space="preserve">Кронштейн для радиатора белый, плоский,  7 мм, L=180, с дюбелем </t>
  </si>
  <si>
    <t xml:space="preserve">Кронштейн для радиатора белый, плоский,  7 мм, L=220, с дюбелем </t>
  </si>
  <si>
    <t>Тройник ПНД переходный, НР, 50х1" Tebo</t>
  </si>
  <si>
    <t>Тройник ПНД переходный, НР, 50х1 1/4" Tebo</t>
  </si>
  <si>
    <t>Тройник ПНД переходный, НР, 50х1 1/2" Tebo</t>
  </si>
  <si>
    <t>Тройник ПНД переходной 63х25х63, Tebo</t>
  </si>
  <si>
    <t>Седелка с внутренней резьбой для труб ПНД, Tebo</t>
  </si>
  <si>
    <t>Краны шар.AltStream, п/проходные, вн-вн, рычаг</t>
  </si>
  <si>
    <t>Краны шар.AltStream, п/проходные, вн-вн,бабочка</t>
  </si>
  <si>
    <t>Кран шаровой полный проход , вн-вн, ручка  1/2" AltStream</t>
  </si>
  <si>
    <t>Кран шаровой полный проход , вн-вн, ручка  3/4" AltStream</t>
  </si>
  <si>
    <t>Кран шаровой полный проход , вн-вн, ручка 1" AltStream</t>
  </si>
  <si>
    <t>Кран шаровой полный проход , вн-вн, ручка  1 1/4" AltStream</t>
  </si>
  <si>
    <t>Кран шаровой полный проход , вн-вн, ручка  1 1/2" AltStream</t>
  </si>
  <si>
    <t>Кран шаровой полный проход , вн-вн, ручка  2" AltStream</t>
  </si>
  <si>
    <t>Кран шаровой полный проход , вн-вн, бабочка  1/2" AltStream</t>
  </si>
  <si>
    <t>Кран шаровой полный проход , вн-вн, бабочка  3/4" AltStream</t>
  </si>
  <si>
    <t>Кран шаровой полный проход , вн-вн, бабочка 1" AltStream</t>
  </si>
  <si>
    <t>Краны шар.AltStream, п/проходные, вн-нар, рычаг</t>
  </si>
  <si>
    <t>Кран шаровой полный проход , вн-нар., ручка  1/2" AltStream</t>
  </si>
  <si>
    <t>Кран шаровой полный проход, вн-нар., ручка  3/4" AltStream</t>
  </si>
  <si>
    <t>Кран шаровой полный проход, вн-нар., ручка 1", AltStream</t>
  </si>
  <si>
    <t>Кран шаровой полный проход, вн-нар., ручка  1 1/4" AltStream</t>
  </si>
  <si>
    <t>Кран шаровой полный проход, вн-нар., ручка  1 1/2" AltStream</t>
  </si>
  <si>
    <t>Кран шаровой полный проход, вн-нар., ручка  3/8" AltStream</t>
  </si>
  <si>
    <t>Краны шар.AltStream, п/проходные, вн-нар, бабочка</t>
  </si>
  <si>
    <t>Краны шаровые AltStream</t>
  </si>
  <si>
    <t>Краны шаровые  AltStream с полусгоном (американкой) прямые, вн-нар, бабочка</t>
  </si>
  <si>
    <t>Краны шаровой полный проход, 1/2", AltStream, с п/сгоном вн-нар, бабочка</t>
  </si>
  <si>
    <t>Краны шаровой полный проход 3/4", AltStream, с п/сгоном вн-нар, бабочка</t>
  </si>
  <si>
    <t>Краны шаровой полный проход 1", AltStream, с п/сгоном вн-нар, бабочка</t>
  </si>
  <si>
    <t>Краны шаровой полный проход 1 1/4", AltStream, с п/сгоном вн-нар, бабочка</t>
  </si>
  <si>
    <t>Краны шаровые AltStream, п/проходные, нар-нар, бабочка</t>
  </si>
  <si>
    <t>Краны шаровые AltStream, п/проходные, нар-нар, ручка</t>
  </si>
  <si>
    <t>Краны шаровые  AltStream с полусгоном (американкой) угловые, вн-нар, бабочка</t>
  </si>
  <si>
    <t>Краны шар.AltStream, стандартные, вн-вн, рычаг</t>
  </si>
  <si>
    <t>Кран шаровой стандартный, вн-вн, ручка  3/4" AltStream</t>
  </si>
  <si>
    <t>Кран шаровой стандартный, вн-вн, ручка  1/2" AltStream</t>
  </si>
  <si>
    <t>Кран шаровой стандартный, вн-вн, ручка 1" AltStream</t>
  </si>
  <si>
    <t>Краны шар.AltStream, стандартные, вн-нар, рычаг</t>
  </si>
  <si>
    <t>Кран шаровой стандартный, вн-нар, ручка  1/2" AltStream</t>
  </si>
  <si>
    <t>Кран шаровой стандартный, вн-нар, ручка  3/4" AltStream</t>
  </si>
  <si>
    <t>Кран шаровой стандартный, вн-нар, ручка 1" AltStream</t>
  </si>
  <si>
    <t>Краны шар.AltStream, стандартные, вн-вн, бабочка</t>
  </si>
  <si>
    <t>Краны шар.AltStream, стандартные, вн-нар, бабочка</t>
  </si>
  <si>
    <t>Кран шаровой стандартный, вн-вн, бабочка  1/2" AltStream</t>
  </si>
  <si>
    <t>Кран шаровой стандартный, вн-вн, бабочка  3/4" AltStream</t>
  </si>
  <si>
    <t>Кран шаровой стандартный, вн-вн, бабочка 1" AltStream</t>
  </si>
  <si>
    <t>Кран шаровой стандартный, вн-нар, бабочка  1/2" AltStream</t>
  </si>
  <si>
    <t>Кран шаровой стандартный, вн-нар, бабочка  3/4" AltStream</t>
  </si>
  <si>
    <t>Кран шаровой стандартный, вн-нар, бабочка 1" AltStream</t>
  </si>
  <si>
    <t>Вентиль AltStream, косой</t>
  </si>
  <si>
    <t>Вентиль 1/2", AltStream, косой</t>
  </si>
  <si>
    <t>Вентиль 3/4", AltStream, косой</t>
  </si>
  <si>
    <t>Вентиль 1", AltStream, косой</t>
  </si>
  <si>
    <t>Тройник ПНД переходной 90х63х90, Tebo</t>
  </si>
  <si>
    <t>Тройник ПНД переходной 90х75х90, Tebo*</t>
  </si>
  <si>
    <t>Тройник ПНД переходной 75х50х75, Tebo*</t>
  </si>
  <si>
    <t>Тройник ПНД переходной 75х63х75, Tebo*</t>
  </si>
  <si>
    <t>Тройник ПНД переходной 110х63х110, Tebo</t>
  </si>
  <si>
    <t>Тройник ПНД переходной 110х75х110, Tebo*</t>
  </si>
  <si>
    <t>Тройник ПНД переходной 110х90х110, Tebo</t>
  </si>
  <si>
    <t xml:space="preserve">Переходник-футорка нар./вн. (никель) 1  1/4"х1/2" EU </t>
  </si>
  <si>
    <t xml:space="preserve">Переходник-футорка нар./вн. (никель) 1  1/4"х3/4" EU </t>
  </si>
  <si>
    <t xml:space="preserve">Переходник-футорка нар./вн. (никель) 1 1/2"х1/2" EU </t>
  </si>
  <si>
    <t xml:space="preserve">Переходник-футорка нар./вн. (никель) 1 1/2"х3/4" EU </t>
  </si>
  <si>
    <t xml:space="preserve">Переходник-футорка нар./вн. (никель) 1 1/2"х1" EU </t>
  </si>
  <si>
    <t xml:space="preserve">Переходник-футорка нар./вн. (никель) 2"х1/2" EU </t>
  </si>
  <si>
    <t xml:space="preserve">Переходник-футорка нар./вн. (никель) 2"х3/4" EU </t>
  </si>
  <si>
    <t xml:space="preserve">Переходник-футорка нар./вн. (никель) 2"х1" EU </t>
  </si>
  <si>
    <t xml:space="preserve">Переходник-футорка нар./вн. (никель) 2"х1 1/4" EU </t>
  </si>
  <si>
    <t xml:space="preserve">Переходник-футорка нар./вн. (никель) 2"х1 1/2" EU </t>
  </si>
  <si>
    <t>Переходник-футорка</t>
  </si>
  <si>
    <t>Пробка (никель)  1" EU</t>
  </si>
  <si>
    <t xml:space="preserve">Пробка (никель) 1 1/4" EU </t>
  </si>
  <si>
    <t xml:space="preserve">Пробка (никель) 1 1/2" EU </t>
  </si>
  <si>
    <t xml:space="preserve">Пробка (никель) 2" EU </t>
  </si>
  <si>
    <t xml:space="preserve">Пробка (никель) 3/4" EU </t>
  </si>
  <si>
    <t xml:space="preserve">Пробка (никель) 1/2" EU </t>
  </si>
  <si>
    <t>Пробки</t>
  </si>
  <si>
    <t>Сгон прямой вн./нар. (никель) 3/4"  EU</t>
  </si>
  <si>
    <t xml:space="preserve">Сгон прямой вн./нар. (никель) 1/2" EU </t>
  </si>
  <si>
    <t>Сгон прямой вн./нар. (никель) 1" EU</t>
  </si>
  <si>
    <t>Сгон прямой вн./нар. (никель) 1 1/4"  EU</t>
  </si>
  <si>
    <t>Сгон прямой вн./нар. (никель) 1 1/2" EU</t>
  </si>
  <si>
    <t>Сгон прямой вн./нар. (никель) 2" EU</t>
  </si>
  <si>
    <t xml:space="preserve">Сгон угловой вн./нар. (никель) 1/2" EU </t>
  </si>
  <si>
    <t>Сгон угловой вн./нар. (никель) 3/4"  EU</t>
  </si>
  <si>
    <t>Сгон угловой вн./нар. (никель) 1" EU</t>
  </si>
  <si>
    <t>Сгон угловой вн./нар. (никель) 1 1/4"  EU</t>
  </si>
  <si>
    <t>Сгон угловой вн./нар. (никель) 1 1/2" EU</t>
  </si>
  <si>
    <t>Сгон угловой вн./нар. (никель) 2" EU</t>
  </si>
  <si>
    <t>Сгоны (американки) прямые, угловые</t>
  </si>
  <si>
    <t xml:space="preserve">Тройник с внутренней резьбой (никель) 1/2" EU </t>
  </si>
  <si>
    <t>Тройник с внутренней резьбой (никель) 3/4"  EU</t>
  </si>
  <si>
    <t>Тройник с внутренней резьбой (никель) 1" EU</t>
  </si>
  <si>
    <t>Тройник с внутренней резьбой (никель) 1 1/4"  EU</t>
  </si>
  <si>
    <t>Тройник с внутренней резьбой (никель) 1 1/2" EU</t>
  </si>
  <si>
    <t>Тройник с внутренней резьбой (никель) 2" EU</t>
  </si>
  <si>
    <t xml:space="preserve">Тройник с вн./нар./вн. (никель) 1/2" EU </t>
  </si>
  <si>
    <t xml:space="preserve">Тройник с нар./нар./вн. (никель) 1/2" EU </t>
  </si>
  <si>
    <t xml:space="preserve">Тройник с наружной резьбой (никель) 1/2" EU </t>
  </si>
  <si>
    <t>Тройник переходный (никель) 1 1/4"х3/4"х1 1/4" EU</t>
  </si>
  <si>
    <t>Тройник переходный (никель) 1 1/4"х1"х1 1/4" EU</t>
  </si>
  <si>
    <t>Крестовина 1/2" EU</t>
  </si>
  <si>
    <t>Крестовина 3/4" EU</t>
  </si>
  <si>
    <t>Крестовина 1 1/4" EU</t>
  </si>
  <si>
    <t>Крестовина 1 1/2" EU</t>
  </si>
  <si>
    <t>Крестовины</t>
  </si>
  <si>
    <t>Угольник с вн./вн. резьбой 1/2" EU</t>
  </si>
  <si>
    <t>Угольник с вн./вн. резьбой 3/4"  EU</t>
  </si>
  <si>
    <t xml:space="preserve">Угольник с вн./вн. резьбой  1" EU </t>
  </si>
  <si>
    <t xml:space="preserve">Угольник с вн./вн. резьбой  2" EU </t>
  </si>
  <si>
    <t xml:space="preserve">Угольник с вн./вн. резьбой  1 1/2" EU </t>
  </si>
  <si>
    <t xml:space="preserve">Угольник с вн./вн. резьбой  1 1/4" EU </t>
  </si>
  <si>
    <t>Угольник с вн./нар. резьбой 1/2" EU</t>
  </si>
  <si>
    <t>Угольник с вн./нар. резьбой 3/4" EU</t>
  </si>
  <si>
    <t>Угольник с вн./нар. резьбой 1" EU</t>
  </si>
  <si>
    <t>Угольник с вн./нар. резьбой 1 1/4" EU</t>
  </si>
  <si>
    <t>Угольник с вн./нар. резьбой 1 1/2" EU</t>
  </si>
  <si>
    <t>Угольник с вн./нар. резьбой 2" EU</t>
  </si>
  <si>
    <t>Угольник с нар./нар. резьбой 1/2" EU</t>
  </si>
  <si>
    <t>Угольник с нар./нар. резьбой 3/4" EU</t>
  </si>
  <si>
    <t>Угольник с нар./нар. резьбой 1" EU</t>
  </si>
  <si>
    <t>Угольники</t>
  </si>
  <si>
    <t>Бочонок (никель) 1/2"х60 EU</t>
  </si>
  <si>
    <t>Бочонок (никель) 1/2"х80 EU</t>
  </si>
  <si>
    <t>Бочонок (никель) 1/2"х100 EU</t>
  </si>
  <si>
    <t>Бочонок (никель) 1/2"х150 EU</t>
  </si>
  <si>
    <t>Бочонок (никель) 1/2"х200 EU</t>
  </si>
  <si>
    <t>Бочонок (никель) 1/2"х250 EU</t>
  </si>
  <si>
    <t>Бочонки</t>
  </si>
  <si>
    <t>Удлинители</t>
  </si>
  <si>
    <t>Тройник переходный (никель) 1 1/4"х1/2"х1 1/4" EU</t>
  </si>
  <si>
    <t>Муфта разъёмная вн./вн. 1/2" (никель) EU</t>
  </si>
  <si>
    <t>Муфта разъёмная вн./вн. 3/4" (никель) EU</t>
  </si>
  <si>
    <t>Муфта разъёмная вн./вн. 1" (никель) EU</t>
  </si>
  <si>
    <t xml:space="preserve">Сгон прямой нар./нар. (никель) 1/2" EU </t>
  </si>
  <si>
    <t xml:space="preserve">Сгон прямой нар./нар. (никель) 3/4" EU </t>
  </si>
  <si>
    <t>Сгон латунный хромированный 1/2"*80</t>
  </si>
  <si>
    <t>Сгон латунный хромированный 1/2"х100 EU</t>
  </si>
  <si>
    <t>Тройник PE-RT переходный, ВР, 20х1/2" Tebo</t>
  </si>
  <si>
    <t>Тройник PE-RT переходный, НР, 20х1/2" Tebo</t>
  </si>
  <si>
    <t>Тройник PE-RT переходный, НР, 20х3/4" Tebo</t>
  </si>
  <si>
    <t>Муфта PE-RT переходная 20х16 Tebo</t>
  </si>
  <si>
    <t>Муфта PE-RT переходная 26х20 Tebo</t>
  </si>
  <si>
    <t>Муфты переходные с внутренней резьбой, для труб PE-RT (PE-RT/EVOH/PE-RT), Tebo</t>
  </si>
  <si>
    <t>Муфта PE-RT переходная, ВР, 16х1/2" Tebo</t>
  </si>
  <si>
    <t>Муфта PE-RT переходная, ВР, 16х3/4" Tebo</t>
  </si>
  <si>
    <t>Муфта PE-RT переходная, ВР, 26х1/2" Tebo</t>
  </si>
  <si>
    <t>Муфта PE-RT переходная, ВР, 26х3/4" Tebo</t>
  </si>
  <si>
    <t>Муфта PE-RT переходная, НР, 16х1/2" Tebo</t>
  </si>
  <si>
    <t>Муфта PE-RT переходная, НР, 16х3/4" Tebo</t>
  </si>
  <si>
    <t>Муфта PE-RT переходная, НР, 26х1/2" Tebo</t>
  </si>
  <si>
    <t>Кольцо уплотнительное 40 кольцо</t>
  </si>
  <si>
    <t>Кольцо уплотнительное 50</t>
  </si>
  <si>
    <t>Кольцо уплотнительное 110</t>
  </si>
  <si>
    <t>Крепёж 40 ПП ПОЛИТЭК</t>
  </si>
  <si>
    <t>Крепёж 50 ПП ПОЛИТЭК</t>
  </si>
  <si>
    <t>Крепёж 110 ПП ПОЛИТЭК</t>
  </si>
  <si>
    <t>НАРУЖ 110 труба 1 м ПП ПОЛИТЭК (толщ. стенки 3,5)</t>
  </si>
  <si>
    <t>НАРУЖ 110 труба 2 м ПП ПОЛИТЭК (толщ. стенки 3,5)</t>
  </si>
  <si>
    <t>НАРУЖ 110 труба 3 м ПП ПОЛИТЭК (толщ. стенки 3,5)</t>
  </si>
  <si>
    <t>НАРУЖ 110 труба 5 м ПП ПОЛИТЭК (толщ. стенки 3,5)</t>
  </si>
  <si>
    <t>НАРУЖ 160 труба 1 м ПП ПОЛИТЭК (толщ. стенки 4,7)</t>
  </si>
  <si>
    <t>НАРУЖ 160 труба 2 м ПП ПОЛИТЭК (толщ. стенки 4,7)</t>
  </si>
  <si>
    <t>НАРУЖ 160 труба 3 м ПП ПОЛИТЭК (толщ. стенки 4,7)</t>
  </si>
  <si>
    <t>НАРУЖ 160 труба 5 м ПП ПОЛИТЭК (толщ. стенки 4,7)</t>
  </si>
  <si>
    <t>НАРУЖ    110 отвод угол 15 ПП ПОЛИТЭК</t>
  </si>
  <si>
    <t>НАРУЖ    110 отвод угол 30 ПП ПОЛИТЭК</t>
  </si>
  <si>
    <t>НАРУЖ    110 отвод угол 45 ПП ПОЛИТЭК</t>
  </si>
  <si>
    <t>НАРУЖ    110 отвод угол 67 ПП ПОЛИТЭК</t>
  </si>
  <si>
    <t>НАРУЖ    110 отвод угол 87,5 ПП ПОЛИТЭК</t>
  </si>
  <si>
    <t>НАРУЖ    160 отвод угол 15 ПП ПОЛИТЭК</t>
  </si>
  <si>
    <t>НАРУЖ    160 отвод угол 30 ПП ПОЛИТЭК</t>
  </si>
  <si>
    <t>НАРУЖ    160 отвод угол 45 ПП ПОЛИТЭК</t>
  </si>
  <si>
    <t>НАРУЖ    160 отвод угол 67 ПП ПОЛИТЭК</t>
  </si>
  <si>
    <t>НАРУЖ    160 отвод угол 87,5 ПП ПОЛИТЭК</t>
  </si>
  <si>
    <t>НАРУЖ    200 отвод угол 15 ПВХ</t>
  </si>
  <si>
    <t>НАРУЖ    200 отвод угол 30 ПВХ</t>
  </si>
  <si>
    <t>НАРУЖ    200 отвод угол 45 ПВХ</t>
  </si>
  <si>
    <t>НАРУЖ    200 отвод угол 90 ПВХ</t>
  </si>
  <si>
    <t>НАРУЖ    110 тройник на 110 угол 45  ПП ПОЛИТЭК</t>
  </si>
  <si>
    <t>НАРУЖ    110 тройник на 110 угол 87,5  ПП ПОЛИТЭК</t>
  </si>
  <si>
    <t>НАРУЖ    160 тройник на 110 угол 45  ПП ПОЛИТЭК</t>
  </si>
  <si>
    <t>НАРУЖ    160 тройник на 110 угол 87,5  ПП ПОЛИТЭК</t>
  </si>
  <si>
    <t>НАРУЖ    160 тройник на 160 угол 87,5  ПП ПОЛИТЭК</t>
  </si>
  <si>
    <t>НАРУЖ    200 тройник на 200 угол 90  ПВХ</t>
  </si>
  <si>
    <t>НАРУЖ    110 Муфта двойная ПП ПОЛИТЭК</t>
  </si>
  <si>
    <t>НАРУЖ    110 Муфта ремонтная ПП ПОЛИТЭК</t>
  </si>
  <si>
    <t>НАРУЖ    160 Муфта двойная ПП ПОЛИТЭК</t>
  </si>
  <si>
    <t>НАРУЖ    160 Муфта ремонтная ПП ПОЛИТЭК</t>
  </si>
  <si>
    <t>НАРУЖ    200 Муфта ремонтная ПВХ</t>
  </si>
  <si>
    <t>НАРУЖ    110 Заглушка ПП ПОЛИТЭК</t>
  </si>
  <si>
    <t>НАРУЖ    160 Заглушка ПП ПОЛИТЭК</t>
  </si>
  <si>
    <t>НАРУЖ    200 Заглушка ПВХ</t>
  </si>
  <si>
    <t>НАРУЖ    110 Ревизия ПП ПОЛИТЭК</t>
  </si>
  <si>
    <t>НАРУЖ    160 Ревизия ПП ПОЛИТЭК</t>
  </si>
  <si>
    <t>НАРУЖ    200 Ревизия ПВХ</t>
  </si>
  <si>
    <t>НАРУЖ    160 Переход эксцентрический 110 ПП ПОЛИТЭК</t>
  </si>
  <si>
    <t>НАРУЖ    200 Переход эксцентрический 160 ПВХ</t>
  </si>
  <si>
    <t>Трубы наружной канализации ПП ПОЛИТЭК</t>
  </si>
  <si>
    <t>НАРУЖ 200 труба 3 м ПВХ ПОЛИТЭК (толщ. стенки 5,2)</t>
  </si>
  <si>
    <t>НАРУЖ 200 труба 2 м ПВХ ПОЛИТЭК (толщ. стенки 5,2)</t>
  </si>
  <si>
    <t>НАРУЖ 200 труба 5 м ПВХ ПОЛИТЭК (толщ. стенки 5,2)</t>
  </si>
  <si>
    <t>Фасонные части наружной канализации ПП ПОЛИТЭК</t>
  </si>
  <si>
    <t>Отводы</t>
  </si>
  <si>
    <t>Тройники</t>
  </si>
  <si>
    <t>Муфты</t>
  </si>
  <si>
    <t>Заглушки</t>
  </si>
  <si>
    <t>Ревизии, переходы</t>
  </si>
  <si>
    <t>Наружная канализация "ПОЛИТЭК"</t>
  </si>
  <si>
    <t>Радиатор GERMANIUM алюминиевый 350 - 8 сек.</t>
  </si>
  <si>
    <t>Радиатор GERMANIUM алюминиевый 350 - 10 сек.</t>
  </si>
  <si>
    <t>Радиатор GERMANIUM алюминиевый 350 - 12 сек.</t>
  </si>
  <si>
    <t>Радиатор GERMANIUM алюминиевый 500 - 04 сек.</t>
  </si>
  <si>
    <t>Радиатор GERMANIUM алюминиевый 500 - 06 сек.</t>
  </si>
  <si>
    <t>Радиатор GERMANIUM алюминиевый 500 - 08 сек.</t>
  </si>
  <si>
    <t>Радиатор GERMANIUM алюминиевый 500 - 10 сек.</t>
  </si>
  <si>
    <t>Радиатор GERMANIUM алюминиевый 500 - 12 сек.</t>
  </si>
  <si>
    <t>Радиаторы Germanium алюминиевые</t>
  </si>
  <si>
    <t>Радиаторы Germanium биметаллические</t>
  </si>
  <si>
    <t>Радиатор GERMANIUM биметаллический 350 - 08 сек.</t>
  </si>
  <si>
    <t>Радиатор GERMANIUM биметаллический 350 - 10 сек.</t>
  </si>
  <si>
    <t>Крестовина 110/110 угол 45</t>
  </si>
  <si>
    <t>Крестовина 110/110/50 угол 87,5, лев/прав</t>
  </si>
  <si>
    <t>Муфта 32 ПП МультиМирПласт</t>
  </si>
  <si>
    <t>Муфта 50 ПП с упором МультиМирПласт</t>
  </si>
  <si>
    <t>Муфта 110 ПП с упором МультиМирПласт</t>
  </si>
  <si>
    <t>Отвод 32 угол 45 ПП МультиМирПласт</t>
  </si>
  <si>
    <t>Отвод 50 угол 20 ПП МультиМирПласт</t>
  </si>
  <si>
    <t>Отвод 50 угол 67 ПП МультиМирПласт</t>
  </si>
  <si>
    <t>Отвод 110 угол 67 ПП МультиМирПласт</t>
  </si>
  <si>
    <t>Отводы ПП канализационные с выходом</t>
  </si>
  <si>
    <t>Отвод 110 угол 45 ПП с вых. 50 лев.,прав., МультиМирПласт</t>
  </si>
  <si>
    <t>Отвод 110 угол 45 ПП с вых. 50 лев.+прав.,МультиМирПласт</t>
  </si>
  <si>
    <t>Отвод 110 угол 90 ПП с вых. 50 лев.,прав., МультиМирПласт</t>
  </si>
  <si>
    <t>Отвод 110 угол 90 ПП с вых. 50 лев.+прав.,МультиМирПласт</t>
  </si>
  <si>
    <t>Отвод 110 угол 90 ПП с вых. 50 прямой, МультиМирПласт</t>
  </si>
  <si>
    <t>Отвод 110 угол 90 ПП с вых. 50 фронт, МультиМирПласт</t>
  </si>
  <si>
    <t>Патрубок 50 переходной на 48 ПП МультиМирПласт</t>
  </si>
  <si>
    <t>Патрубок 110 переходн. на 50 ПП короткий МультиМирПласт</t>
  </si>
  <si>
    <t>Труба 32*0,75 м ПП МультиМирПласт(толщ.1,8мм)</t>
  </si>
  <si>
    <t>Труба 32*1,5 м ПП МультиМирПласт(толщ.1,8мм)</t>
  </si>
  <si>
    <t>Муфта ПНД переходная, НР, 32х1 1/4" Tebo</t>
  </si>
  <si>
    <t>Фланцевое соединение ПНД  75х3" Tebo</t>
  </si>
  <si>
    <t>Фланцевое соединение ПНД  90х4" Tebo</t>
  </si>
  <si>
    <t>Штуцер с наружной резьбой 1/2"*16 LexLine</t>
  </si>
  <si>
    <t>Штуцер с наружной резьбой 1/2"*18 LexLine</t>
  </si>
  <si>
    <t>Штуцер с наружной резьбой 1/2"*20 LexLine</t>
  </si>
  <si>
    <t>Штуцер с внутренней резьбой 1/2"*10 LexLine</t>
  </si>
  <si>
    <t>Штуцер с внутренней резьбой 1/2"*12 LexLine</t>
  </si>
  <si>
    <t>Штуцер с внутренней резьбой 1/2"*14 LexLine</t>
  </si>
  <si>
    <t>Штуцер с внутренней резьбой 1/2"*16 LexLine</t>
  </si>
  <si>
    <t>Штуцер с внутренней резьбой 1/2"*18 LexLine</t>
  </si>
  <si>
    <t>Штуцер с внутренней резьбой 1/2"*20 LexLine</t>
  </si>
  <si>
    <t>Удлинитель 1/2"х100мм</t>
  </si>
  <si>
    <t>Удлинитель 1/2"х80мм</t>
  </si>
  <si>
    <t>Удлинитель 1/2"х70мм</t>
  </si>
  <si>
    <t>Удлинитель 1/2"х60мм</t>
  </si>
  <si>
    <t>Удлинитель 1/2"х50мм</t>
  </si>
  <si>
    <t>Удлинитель 1/2"х40мм</t>
  </si>
  <si>
    <t xml:space="preserve">Удлинитель 1/2"х30мм </t>
  </si>
  <si>
    <t xml:space="preserve">Удлинитель 1/2"х20мм </t>
  </si>
  <si>
    <t xml:space="preserve">Удлинитель 1/2"х15мм </t>
  </si>
  <si>
    <t>Удлинитель 1/2"х10мм</t>
  </si>
  <si>
    <t>Переходник-футорка нар./вн.  1 1/2"х1 1/4" LexLine</t>
  </si>
  <si>
    <t xml:space="preserve">Штуцеры </t>
  </si>
  <si>
    <t>Тройник переходной 3/4"х1/2"х3/4" EU</t>
  </si>
  <si>
    <t>Тройник переходной 1"х1/2"х1" вн  EU</t>
  </si>
  <si>
    <t>Тройник переходной 1"х3/4"х1" вн  EU</t>
  </si>
  <si>
    <t>Комплектующие для радиаторов</t>
  </si>
  <si>
    <t>Клапана (краны) регулирующие и запорные</t>
  </si>
  <si>
    <t xml:space="preserve">Клапан регулирующий, прямой, ручной, 1/2", Itap </t>
  </si>
  <si>
    <t xml:space="preserve">Клапан регулирующий, прямой, ручной, 3/4", Itap </t>
  </si>
  <si>
    <t xml:space="preserve">Клапан регулирующий, угловой, ручной, 1/2", Itap </t>
  </si>
  <si>
    <t xml:space="preserve">Клапан регулирующий, угловой, ручной, 3/4", Itap </t>
  </si>
  <si>
    <t>Клапан регулирующий, прямой, ручной, 1/2", VRT</t>
  </si>
  <si>
    <t>Термоизоляция  ПЕНОЛИН</t>
  </si>
  <si>
    <t>Термоизоляция ПЕНОЛИН 15/6</t>
  </si>
  <si>
    <t>Термоизоляция ПЕНОЛИН 18/6</t>
  </si>
  <si>
    <t>Термоизоляция ПЕНОЛИН 22/6</t>
  </si>
  <si>
    <t>Термоизоляция ПЕНОЛИН 28/6</t>
  </si>
  <si>
    <t>Термоизоляция ПЕНОЛИН 35/6</t>
  </si>
  <si>
    <t>Термоизоляция ПЕНОЛИН 15/9</t>
  </si>
  <si>
    <t>Термоизоляция ПЕНОЛИН 18/9</t>
  </si>
  <si>
    <t>Термоизоляция ПЕНОЛИН 22/9</t>
  </si>
  <si>
    <t>Термоизоляция ПЕНОЛИН 25/9</t>
  </si>
  <si>
    <t>Термоизоляция ПЕНОЛИН 28/9</t>
  </si>
  <si>
    <t>Термоизоляция ПЕНОЛИН 35/9</t>
  </si>
  <si>
    <t>Термоизоляция ПЕНОЛИН 42/9</t>
  </si>
  <si>
    <t>Термоизоляция ПЕНОЛИН 48/9</t>
  </si>
  <si>
    <t>Термоизоляция ПЕНОЛИН 54/9</t>
  </si>
  <si>
    <t>Термоизоляция ПЕНОЛИН 60/9</t>
  </si>
  <si>
    <t>Термоизоляция ПЕНОЛИН 65/9</t>
  </si>
  <si>
    <t>Термоизоляция ПЕНОЛИН 70/9</t>
  </si>
  <si>
    <t>Термоизоляция ПЕНОЛИН 76/9</t>
  </si>
  <si>
    <t>Термоизоляция ПЕНОЛИН 89/9</t>
  </si>
  <si>
    <t>Термоизоляция ПЕНОЛИН 110/9</t>
  </si>
  <si>
    <t>Термоизоляция ПЕНОЛИН 114/9</t>
  </si>
  <si>
    <t>Термоизоляция ПЕНОЛИН 133/9</t>
  </si>
  <si>
    <t>Термоизоляция ПЕНОЛИН 160/9</t>
  </si>
  <si>
    <t>Термоизоляция ПЕНОЛИН 15/13</t>
  </si>
  <si>
    <t>Термоизоляция ПЕНОЛИН 18/13</t>
  </si>
  <si>
    <t>Термоизоляция ПЕНОЛИН 22/13</t>
  </si>
  <si>
    <t>Термоизоляция ПЕНОЛИН 25/13</t>
  </si>
  <si>
    <t>Термоизоляция ПЕНОЛИН 28/13</t>
  </si>
  <si>
    <t>Термоизоляция ПЕНОЛИН 35/13</t>
  </si>
  <si>
    <t>Термоизоляция ПЕНОЛИН 42/13</t>
  </si>
  <si>
    <t>Термоизоляция ПЕНОЛИН 48/13</t>
  </si>
  <si>
    <t>Термоизоляция ПЕНОЛИН 54/13</t>
  </si>
  <si>
    <t>Термоизоляция ПЕНОЛИН 60/13</t>
  </si>
  <si>
    <t>Термоизоляция ПЕНОЛИН 65/13</t>
  </si>
  <si>
    <t>Термоизоляция ПЕНОЛИН 76/13</t>
  </si>
  <si>
    <t>Термоизоляция ПЕНОЛИН 89/13</t>
  </si>
  <si>
    <t>Термоизоляция ПЕНОЛИН 110/13</t>
  </si>
  <si>
    <t>Термоизоляция ПЕНОЛИН 114/13</t>
  </si>
  <si>
    <t>Термоизоляция ПЕНОЛИН 133/13</t>
  </si>
  <si>
    <t>Термоизоляция ПЕНОЛИН 160/13</t>
  </si>
  <si>
    <t>Термоизоляция ПЕНОЛИН 22/20</t>
  </si>
  <si>
    <t>Термоизоляция ПЕНОЛИН 28/20</t>
  </si>
  <si>
    <t>Термоизоляция ПЕНОЛИН 35/20</t>
  </si>
  <si>
    <t>Термоизоляция ПЕНОЛИН 42/20</t>
  </si>
  <si>
    <t>Термоизоляция ПЕНОЛИН 48/20</t>
  </si>
  <si>
    <t>Термоизоляция ПЕНОЛИН 54/20</t>
  </si>
  <si>
    <t>Термоизоляция ПЕНОЛИН 60/20</t>
  </si>
  <si>
    <t>Термоизоляция ПЕНОЛИН 65/20</t>
  </si>
  <si>
    <t>Термоизоляция ПЕНОЛИН 76/20</t>
  </si>
  <si>
    <t>Термоизоляция ПЕНОЛИН 89/20</t>
  </si>
  <si>
    <t>Термоизоляция ПЕНОЛИН 110/20</t>
  </si>
  <si>
    <t>Термоизоляция ПЕНОЛИН 133/20</t>
  </si>
  <si>
    <t>Термоизоляция ПЕНОЛИН 160/20</t>
  </si>
  <si>
    <t>Переходник вн./нар. 1 1/4"х1/2" LexLine</t>
  </si>
  <si>
    <t>Переходник вн./нар. 1 1/4"х3/4" LexLine</t>
  </si>
  <si>
    <t>Переходник вн./нар. 1 1/4"х1" LexLine</t>
  </si>
  <si>
    <t>Переходник-футорка нар./вн.  1/2" х1/4" LexLine</t>
  </si>
  <si>
    <t>Переходник-футорка нар./вн.  1/2" х3/8" LexLine</t>
  </si>
  <si>
    <t>Переходник-футорка нар./вн.   3/4"х1/2" LexLine</t>
  </si>
  <si>
    <t>Переходник-футорка нар./вн.   1"х1/2" LexLine</t>
  </si>
  <si>
    <t>Переходник-футорка нар./вн.  1"хЗ/4" LexLine</t>
  </si>
  <si>
    <t>Переходник-футорка нар./вн.  1  1/4"х1/2" LexLine</t>
  </si>
  <si>
    <t>Переходник-футорка нар./вн.  1  1/4"х3/4" LexLine</t>
  </si>
  <si>
    <t>Переходник-футорка нар./вн.  1  1/4"х1" LexLine</t>
  </si>
  <si>
    <t>Переходник-футорка нар./вн.  1 1/2"х3/4" LexLine</t>
  </si>
  <si>
    <t>Переходник-футорка нар./вн.  1 1/2"х1" LexLine</t>
  </si>
  <si>
    <t>Переходник-футорка нар./вн.  2"х3/4" LexLine</t>
  </si>
  <si>
    <t>Переходник-футорка нар./вн.  2"х1" LexLine</t>
  </si>
  <si>
    <t>Переходник-футорка нар./вн.  2"х1 1/4" LexLine</t>
  </si>
  <si>
    <t>Переходник-футорка нар./вн.  2"х1 1/2" LexLine</t>
  </si>
  <si>
    <t>Пробка  1/2" LexLine</t>
  </si>
  <si>
    <t>Пробка  3/4" LexLine</t>
  </si>
  <si>
    <t>Пробка   1" LexLine</t>
  </si>
  <si>
    <t>Сгон прямой вн./нар.  1/2" LexLine</t>
  </si>
  <si>
    <t>Сгон прямой вн./нар.  3/4"  LexLine</t>
  </si>
  <si>
    <t>Сгон прямой вн./нар.  1" LexLine</t>
  </si>
  <si>
    <t>Сгон угловой вн./нар.  1/2" LexLine</t>
  </si>
  <si>
    <t>Сгон угловой вн./нар.  3/4"  LexLine</t>
  </si>
  <si>
    <t>Сгон угловой вн./нар.  1" LexLine</t>
  </si>
  <si>
    <t>Тройник с внутренней резьбой  1/2" LexLine</t>
  </si>
  <si>
    <t>Тройник с внутренней резьбой  3/4"  LexLine</t>
  </si>
  <si>
    <t>Тройник с внутренней резьбой  1" LexLine</t>
  </si>
  <si>
    <t>Тройник с внутренней резьбой  1 1/4"  LexLine</t>
  </si>
  <si>
    <t>Тройник с внутренней резьбой  1 1/2" LexLine</t>
  </si>
  <si>
    <t>Тройник с внутренней резьбой  2" LexLine</t>
  </si>
  <si>
    <t>Тройник с вн./нар./вн.  1/2" LexLine</t>
  </si>
  <si>
    <t>Тройник с нар./нар./вн.  1/2" LexLine</t>
  </si>
  <si>
    <t>Тройник с наружной резьбой  1/2" LexLine</t>
  </si>
  <si>
    <t>Тройник переходной 3/4"х1/2"х3/4" LexLine</t>
  </si>
  <si>
    <t>Тройник переходной 1"х1/2"х1" вн  LexLine</t>
  </si>
  <si>
    <t>Тройник переходной 1"х3/4"х1" вн  LexLine</t>
  </si>
  <si>
    <t>Крестовина 1/2" вн. LexLine</t>
  </si>
  <si>
    <t>Крестовина 3/4" вн. LexLine</t>
  </si>
  <si>
    <t>Крестовина 1" вн LexLine</t>
  </si>
  <si>
    <t>Крестовина 1/2" вн./нар./вн./нар. LexLine</t>
  </si>
  <si>
    <t>Крестовина 3/4"-1/2"-3/4"-1/2" вн. LexLine</t>
  </si>
  <si>
    <t>Муфта переходная 1 1/2"х3/4" LexLine</t>
  </si>
  <si>
    <t>Муфта переходная 1 1/2"х1" LexLine</t>
  </si>
  <si>
    <t>Муфта переходная  1/2"х3/8" LexLine</t>
  </si>
  <si>
    <t>Муфта переходная 2"х3/4" LexLine</t>
  </si>
  <si>
    <t>ООО "ФД-пласт НН"</t>
  </si>
  <si>
    <t>603157  г. Н.Новгород, ул.Коминтерна, 45а</t>
  </si>
  <si>
    <t>Прайс-лист</t>
  </si>
  <si>
    <t>e-mail: fdplast.nn@mail.ru,  mag.nn@bk.ru</t>
  </si>
  <si>
    <t>Наименование товаров</t>
  </si>
  <si>
    <t>Толщина 6 мм</t>
  </si>
  <si>
    <t>Толщина 9 мм</t>
  </si>
  <si>
    <t>Кран шаровый с наружной резьбой, для труб ПНД, Tebo</t>
  </si>
  <si>
    <t>Кран шаровый ПНД 20 Tebo</t>
  </si>
  <si>
    <t>Трубы и фитинги из стабилизированного полиэтилена PE-RT</t>
  </si>
  <si>
    <t>Труба PE-RT (красный цвет)</t>
  </si>
  <si>
    <t>Труба  PE-RT, 16х2,0, бухты 100, 200, 400 и 600м</t>
  </si>
  <si>
    <t>Труба  PE-RT, 20х2,0 бухты 100 и 200м</t>
  </si>
  <si>
    <t>Труба PE-RT/EVOH/PE-RT (серый цвет)</t>
  </si>
  <si>
    <t>Труба  PE-RT/EVOH/PE-RT, 16х2,0, бухты 100, 200, 300м</t>
  </si>
  <si>
    <t>Труба  PE-RT/EVOH/PE-RT, 20х2,0 бухты 100м</t>
  </si>
  <si>
    <t>Трубы PE-RT, Altstream</t>
  </si>
  <si>
    <t>Фитинги для труб PE-RT (PE-RT/EVOH/PE-RT), Tebo</t>
  </si>
  <si>
    <t>Муфты соединительные для труб труб PE-RT (PE-RT/EVOH/PE-RT), Tebo</t>
  </si>
  <si>
    <t>Муфта PE-RT 20 Tebo</t>
  </si>
  <si>
    <t>Муфта PE-RT 16 Tebo</t>
  </si>
  <si>
    <t>Муфта PE-RT переходная, НР, 26х3/4" Tebo</t>
  </si>
  <si>
    <t>Муфты переходные с наружной резьбой, для труб PE-RT (PE-RT/EVOH/PE-RT), Tebo</t>
  </si>
  <si>
    <t>Угольник (колено) 45 град. для труб PE-RT (PE-RT/EVOH/PE-RT), Tebo</t>
  </si>
  <si>
    <t>Угольник PE-RT 45 град.16 Tebo</t>
  </si>
  <si>
    <t>Угольник PE-RT 45 град.20 Tebo</t>
  </si>
  <si>
    <t>Угольник PE-RT 45 град.26 Tebo</t>
  </si>
  <si>
    <t>Угольник (колено) 90 град. для труб PE-RT (PE-RT/EVOH/PE-RT), Tebo</t>
  </si>
  <si>
    <t>Угольник PE-RT 90 град.16 Tebo</t>
  </si>
  <si>
    <t>Угольник PE-RT 90 град.20 Tebo</t>
  </si>
  <si>
    <t>Угольник PE-RT 90 град.26 Tebo</t>
  </si>
  <si>
    <t>Угольник (колено) PE-RT переходный, ВР, 20х1/2" Tebo</t>
  </si>
  <si>
    <t>Угольник (колено) PE-RT переходный, ВР, 20х3/4" Tebo</t>
  </si>
  <si>
    <t>Угольник (колено) переходный 90 град. с внутренней резьбой, для труб PE-RT (PE-RT/EVOH/PE-RT), Tebo</t>
  </si>
  <si>
    <t>Угольник (колено) PE-RT переходный, ВР, 16х1/2" Tebo</t>
  </si>
  <si>
    <t>Угольник (колено) PE-RT переходный, ВР, 16х3/4" Tebo</t>
  </si>
  <si>
    <t>Угольник (колено) PE-RT переходный, ВР, 26х3/4" Tebo</t>
  </si>
  <si>
    <t>Угольник (колено) переходный 90 град. с наружной резьбой, для труб PE-RT (PE-RT/EVOH/PE-RT), Tebo</t>
  </si>
  <si>
    <t>Угольник (колено) PE-RT переходный, НР, 16х1/2" Tebo</t>
  </si>
  <si>
    <t>Угольник (колено) PE-RT переходный, НР, 16х3/4" Tebo</t>
  </si>
  <si>
    <t>Угольник (колено) PE-RT переходный, НР, 20х1/2" Tebo</t>
  </si>
  <si>
    <t>Угольник (колено) PE-RT переходный, НР, 20х3/4" Tebo</t>
  </si>
  <si>
    <t>Угольник (колено) PE-RT переходный, НР, 26х3/4" Tebo</t>
  </si>
  <si>
    <t>Угольник (колено) PE-RT переходный, ВР, 26х1/2" Tebo</t>
  </si>
  <si>
    <t>Угольник (колено) PE-RT переходный, НР, 26х1/2" Tebo</t>
  </si>
  <si>
    <t>Угольник (колено) с креплением 90 град. для труб PE-RT (PE-RT/EVOH/PE-RT), Tebo</t>
  </si>
  <si>
    <t>Угольник (колено) PE-RT с креплением, ВР, 16х1/2" Tebo</t>
  </si>
  <si>
    <t>Угольник (колено) PE-RT с креплением, ВР, 20х1/2" Tebo</t>
  </si>
  <si>
    <t>Угольник (колено) PE-RT с креплением, НР, 16х1/2" Tebo</t>
  </si>
  <si>
    <t>Тройники, для труб PE-RT  (PE-RT/EVOH/PE-RT), Tebo</t>
  </si>
  <si>
    <t>Тройник PE-RT 16 Tebo</t>
  </si>
  <si>
    <t>Тройник PE-RT 26 Tebo</t>
  </si>
  <si>
    <t>Тройники переходные, для труб PE-RT (PE-RT/EVOH/PE-RT), Tebo</t>
  </si>
  <si>
    <t>Тройник PE-RT переходной 16х20х16, Tebo</t>
  </si>
  <si>
    <t>Тройник PE-RT переходной 20х16х16, Tebo</t>
  </si>
  <si>
    <t>Тройник PE-RT переходной 20х16х20, Tebo</t>
  </si>
  <si>
    <t>Тройник PE-RT переходной 26х16х26, Tebo</t>
  </si>
  <si>
    <t>Тройник PE-RT переходной 26х20х20, Tebo</t>
  </si>
  <si>
    <t>Тройник PE-RT переходной 26х20х26, Tebo</t>
  </si>
  <si>
    <t>Тройник переходный с внутренней резьбой, для труб PE-RT (PE-RT/EVOH/PE-RT), Tebo</t>
  </si>
  <si>
    <t>Тройник переходный с наружной резьбой, для труб PE-RT (PE-RT/EVOH/PE-RT), Tebo</t>
  </si>
  <si>
    <t>Тройник PE-RT переходный, ВР, 16х1/2" Tebo</t>
  </si>
  <si>
    <t>Тройник PE-RT переходный, ВР, 20х3/4" Tebo</t>
  </si>
  <si>
    <t>Тройник PE-RT переходный, ВР, 26х1/2" Tebo</t>
  </si>
  <si>
    <t>Тройник PE-RT переходный, ВР, 26х3/4" Tebo</t>
  </si>
  <si>
    <t>Тройник PE-RT переходный, НР, 16х1/2" Tebo</t>
  </si>
  <si>
    <t>Тройник PE-RT переходный, НР, 26х1/2" Tebo</t>
  </si>
  <si>
    <t>Тройник PE-RT переходный, НР, 26х3/4" Tebo</t>
  </si>
  <si>
    <t>Сгон латунный хромированный 1/2"х150 EU</t>
  </si>
  <si>
    <t>Сгон латунный хромированный 1/2"х200 EU</t>
  </si>
  <si>
    <t>Сгон латунный хромированный 1/2"х250 EU</t>
  </si>
  <si>
    <t>Контргайка 1/2" EU</t>
  </si>
  <si>
    <t>Контргайка 3/4" EU</t>
  </si>
  <si>
    <t>Контргайка 1/2" без реборды EU</t>
  </si>
  <si>
    <t>Контргайка 3/4" без реборды EU</t>
  </si>
  <si>
    <t>Контргайка 1" без реборды EU</t>
  </si>
  <si>
    <t>Контргайка 1 1/4" без реборды EU</t>
  </si>
  <si>
    <t>Сгоны</t>
  </si>
  <si>
    <t>Удлинитель 1/2"х10мм EU</t>
  </si>
  <si>
    <t>Удлинитель 1/2"х15мм EU</t>
  </si>
  <si>
    <t>Удлинитель 1/2"х20мм EU</t>
  </si>
  <si>
    <t>Удлинитель 1/2"х30мм EU</t>
  </si>
  <si>
    <t>Удлинитель 1/2"х40мм EU</t>
  </si>
  <si>
    <t>Удлинитель 1/2"х50мм EU</t>
  </si>
  <si>
    <t>Фитинги резьбовые LexLine</t>
  </si>
  <si>
    <t xml:space="preserve">Заглушка LexLine  1/2" </t>
  </si>
  <si>
    <t xml:space="preserve">Заглушка LexLine 3/4" </t>
  </si>
  <si>
    <t xml:space="preserve">Заглушка LexLine 1"  </t>
  </si>
  <si>
    <t xml:space="preserve">Муфта LexLine1/2" </t>
  </si>
  <si>
    <t xml:space="preserve">Муфта LexLine3/4" </t>
  </si>
  <si>
    <t xml:space="preserve">Муфта LexLine 1" </t>
  </si>
  <si>
    <t>Муфта  1 1/4" LexLine</t>
  </si>
  <si>
    <t>Муфта 1 1/2" LexLine</t>
  </si>
  <si>
    <t>Муфта 2"  LexLine</t>
  </si>
  <si>
    <t>Муфта переходная   3/4"x1/2" LexLine</t>
  </si>
  <si>
    <t>Муфта переходная 1"x1/2" LexLine</t>
  </si>
  <si>
    <t>Муфта переходная 1"x3/4" LexLine</t>
  </si>
  <si>
    <t>Муфта переходная 1 1/4"х1/2" LexLine</t>
  </si>
  <si>
    <t>Муфта переходная 2"х1" LexLine</t>
  </si>
  <si>
    <t>Муфта переходная 2"х1 1/4" LexLine</t>
  </si>
  <si>
    <t>Муфта переходная 2"х1 1/2" LexLine</t>
  </si>
  <si>
    <t xml:space="preserve">Ниппель LexLine1/2" </t>
  </si>
  <si>
    <t xml:space="preserve">Ниппель LexLine3/4" </t>
  </si>
  <si>
    <t xml:space="preserve">Ниппель LexLine1" </t>
  </si>
  <si>
    <t xml:space="preserve">Ниппель LexLine1 1/4" </t>
  </si>
  <si>
    <t>Ниппель 1 1/2" LexLine</t>
  </si>
  <si>
    <t xml:space="preserve">Ниппель LexLine2" </t>
  </si>
  <si>
    <t>Ниппель-переходник   2"х3/4" LexLine</t>
  </si>
  <si>
    <t>Тройник с вн./нар./вн.  3/4" LexLine</t>
  </si>
  <si>
    <t>Тройник с нар./нар./вн.  3/4" LexLine</t>
  </si>
  <si>
    <t>Тройник с наружной резьбой  3/4" LexLine</t>
  </si>
  <si>
    <t>Контргайки</t>
  </si>
  <si>
    <t>Штуцер с наружной резьбой 1/2"*10 LexLine</t>
  </si>
  <si>
    <t>Штуцер с наружной резьбой 1/2"*12 LexLine</t>
  </si>
  <si>
    <t>Штуцер с наружной резьбой 1/2"*14 LexLine</t>
  </si>
  <si>
    <t>Тройник ПНД переходный, ВР, 40х3/4" ТПК-Аква</t>
  </si>
  <si>
    <t>Тройник ПНД переходный, ВР, 50х2" ТПК-Аква</t>
  </si>
  <si>
    <t>Трубы</t>
  </si>
  <si>
    <t>Труба 32*0,15 ПП ПОЛИТЭК</t>
  </si>
  <si>
    <t>Труба 32*0,25 ПП ПОЛИТЭК</t>
  </si>
  <si>
    <t>Труба 32*0,5 м ПП ПОЛИТЭК(толщ.1,8мм)</t>
  </si>
  <si>
    <t>Труба 32*0,75 ПП ПОЛИТЭК(толщ.1,8мм)</t>
  </si>
  <si>
    <t>Труба 32*1 м ПП ПОЛИТЭК(толщ.1,8мм)</t>
  </si>
  <si>
    <t>Труба 32*1,5 м  ПП ПОЛИТЭК(толщ.1,8мм)</t>
  </si>
  <si>
    <t>Труба 32*2 м ПП ПОЛИТЭК(толщ.1,8мм)</t>
  </si>
  <si>
    <t>Труба 40*0,15 ПП ПОЛИТЭК</t>
  </si>
  <si>
    <t>Труба 40*0,25 ПП ПОЛИТЭК</t>
  </si>
  <si>
    <t>Труба 40*0,5 м ПП ПОЛИТЭК(толщ.1,8мм)</t>
  </si>
  <si>
    <t>Труба 40*0,75 ПП ПОЛИТЭК(толщ.1,8мм)</t>
  </si>
  <si>
    <t>Труба 40*1 м ПП ПОЛИТЭК(толщ.1,8мм)</t>
  </si>
  <si>
    <t>Труба 40*1,5 м ПП ПОЛИТЭК(толщ.1,8мм)</t>
  </si>
  <si>
    <t>Труба 40*2 м ПП ПОЛИТЭК(толщ.1,8мм)</t>
  </si>
  <si>
    <t>Труба 50*0,15 м ПП ПОЛИТЭК</t>
  </si>
  <si>
    <t>Труба 50*0,25 м ПП ПОЛИТЭК</t>
  </si>
  <si>
    <t>Труба 50*0,5 м  ПП ПОЛИТЭК(толщ.1,8мм)</t>
  </si>
  <si>
    <t>Труба 50*0,75 м  ПП ПОЛИТЭК(толщ.1,8мм)</t>
  </si>
  <si>
    <t>Труба 50*1 м  ПП ПОЛИТЭК(толщ.1,8мм)</t>
  </si>
  <si>
    <t>Труба 50*1,5 м  ПП ПОЛИТЭК(толщ.1,8мм)</t>
  </si>
  <si>
    <t>Труба 50*2 м  ПП ПОЛИТЭК(толщ.1,8мм)</t>
  </si>
  <si>
    <t>Труба 50*3 м ПП ПОЛИТЭК(толщ.1,8мм)</t>
  </si>
  <si>
    <t>Труба 110*1 м ПП ПОЛИТЭК(толщ.2,7мм)</t>
  </si>
  <si>
    <t>Труба 110*1,5 м ПП ПОЛИТЭК(толщ.2,7мм)</t>
  </si>
  <si>
    <t>Труба 110*2 м ПП ПОЛИТЭК(толщ.2,7мм)</t>
  </si>
  <si>
    <t>Труба 110*3 м ПП ПОЛИТЭК(толщ.2,7мм)</t>
  </si>
  <si>
    <t>Отводы ПП канализационные</t>
  </si>
  <si>
    <t>Отвод 32 угол 45 ПП ПОЛИТЭК</t>
  </si>
  <si>
    <t>Отвод 32 угол 87,5 ПП ПОЛИТЭК</t>
  </si>
  <si>
    <t>Отвод 40 угол 45 ПП ПОЛИТЭК</t>
  </si>
  <si>
    <t>Тройник ПНД переходный, НР, 63х1 1/2" Tebo</t>
  </si>
  <si>
    <t>Тройник ПНД переходный, НР, 63х2" Tebo</t>
  </si>
  <si>
    <t>Тройник ПНД переходный, НР, 75х2" Tebo*</t>
  </si>
  <si>
    <t>Тройник ПНД переходный, НР, 75х2 1/2" Tebo*</t>
  </si>
  <si>
    <t>Тройник ПНД переходный, НР, 90х2 1/2" Tebo</t>
  </si>
  <si>
    <t>Тройник ПНД переходный, НР, 110х3" Tebo*</t>
  </si>
  <si>
    <t>Тройник ПНД переходный, НР, 110х4" Tebo</t>
  </si>
  <si>
    <t>Тройник ПНД переходный, НР, 20х3/4" Tebo</t>
  </si>
  <si>
    <t>Тройник ПНД переходный, НР, 40х1 1/2" Tebo</t>
  </si>
  <si>
    <t>Отвод 110 угол 15 ПП  наружн. кан. МультиМирПласт</t>
  </si>
  <si>
    <t>Отвод 110 угол 22,5 ПП  наружн. кан. МультиМирПласт</t>
  </si>
  <si>
    <t>Тройник 160/160 угол 45 ПП, наружн. кан. МультиМирПласт</t>
  </si>
  <si>
    <t>Тройник 160/160 угол 90 ПП, наружн. кан. МультиМирПласт</t>
  </si>
  <si>
    <t>Муфта с буртом 160 ПП наружн. кан. МультиМирПласт</t>
  </si>
  <si>
    <t>Тройник ПНД переходный, НР, 75х3" Tebo*</t>
  </si>
  <si>
    <t>Кронштейн для радиатора, белый, круглый 9мм, L=200, с дюбелем</t>
  </si>
  <si>
    <t>Кронштейн для радиатора, белый, круглый 9мм, L=220, с дюбелем</t>
  </si>
  <si>
    <t>Кронштейн для радиатора, белый, круглый 9мм, L=260, с дюбелем</t>
  </si>
  <si>
    <t>Кронштейн для радиатора, белый, круглый, 9 мм, L=300, с дюбелем</t>
  </si>
  <si>
    <t>Кронштейн для радиатора настенный на полосе, 350 мм</t>
  </si>
  <si>
    <t>Кронштейн для радиатора настенный на полосе, 500 мм</t>
  </si>
  <si>
    <t>Кронштейн для радиатора напольный с хомутом</t>
  </si>
  <si>
    <t>Седелка с внутренней резьбой для труб ПНД, ТПК-Аква</t>
  </si>
  <si>
    <t>Седелка-болт ПНД   40х1/2" ТПК-Аква</t>
  </si>
  <si>
    <t>Седелка-болт ПНД   40х3/4" ТПК-Аква</t>
  </si>
  <si>
    <t>Седелка-болт ПНД   50х1/2" ТПК-Аква</t>
  </si>
  <si>
    <t>Седелка-болт ПНД   50х3/4" ТПК-Аква</t>
  </si>
  <si>
    <t>Седелка-болт ПНД   50х1" ТПК-Аква</t>
  </si>
  <si>
    <t>Седелка-болт ПНД   63х1/2" ТПК-Аква</t>
  </si>
  <si>
    <t>Седелка-болт ПНД   63х3/4" ТПК-Аква</t>
  </si>
  <si>
    <t>Седелка-болт ПНД   63х1" ТПК-Аква</t>
  </si>
  <si>
    <t>Продукция GEBO</t>
  </si>
  <si>
    <t xml:space="preserve">Соединения Gebo </t>
  </si>
  <si>
    <t>Седелка-болт ПНД   63х1 1/4" ТПК-Аква</t>
  </si>
  <si>
    <t>Седелка-болт ПНД   63х1 1/2" ТПК-Аква</t>
  </si>
  <si>
    <t>Седелка-болт ПНД   110х1/2" ТПК-Аква</t>
  </si>
  <si>
    <t>Седелка-болт ПНД   110х3/4" ТПК-Аква</t>
  </si>
  <si>
    <t>Седелка-болт ПНД   110х1" ТПК-Аква</t>
  </si>
  <si>
    <t>Седелка-болт ПНД   110х1 1/4" ТПК-Аква</t>
  </si>
  <si>
    <t>Седелка-болт ПНД   110х1 1/2" ТПК-Аква</t>
  </si>
  <si>
    <t>Седелка-болт ПНД   110х2" ТПК-Аква</t>
  </si>
  <si>
    <t>Отвод (колено) ПНД переходный, ВР, 32х1 1/4" ТПК-Аква</t>
  </si>
  <si>
    <t>Муфта ПНД переходная, ВР, 50х2" ТПК-Аква</t>
  </si>
  <si>
    <t>Муфта ПНД переходная, ВР, 40х1 1/2" ТПК-Аква</t>
  </si>
  <si>
    <t>Муфта ПНД переходная, ВР, 40х3/4" ТПК-Аква</t>
  </si>
  <si>
    <t>Муфта ПНД переходная, ВР, 32х1 1/4" ТПК-Аква</t>
  </si>
  <si>
    <t>Муфта ПНД переходная, ВР, 32х1/2" ТПК-Аква</t>
  </si>
  <si>
    <t>Кронштейн для радиатора универсальный, белый</t>
  </si>
  <si>
    <t>Кронштейн для радиатора напольный, регулируемый, 350</t>
  </si>
  <si>
    <t>Кронштейн для радиатора напольный, регулируемый, 500</t>
  </si>
  <si>
    <t>Шпильки резьбовые</t>
  </si>
  <si>
    <t>Шпилька резьбовая 8*1000</t>
  </si>
  <si>
    <t>Шпилька резьбовая 8*2000</t>
  </si>
  <si>
    <t>Шпилька резьбовая 10*1000</t>
  </si>
  <si>
    <t>Шпилька резьбовая 10*2000</t>
  </si>
  <si>
    <t>Шпилька резьбовая 16*1000</t>
  </si>
  <si>
    <t>Шпилька резьбовая 16*2000</t>
  </si>
  <si>
    <t>Анкера забиваемые</t>
  </si>
  <si>
    <t>Забиваемый анкер (латунь) М8х10х30</t>
  </si>
  <si>
    <t>Забиваемый анкер (латунь) М10х12х40</t>
  </si>
  <si>
    <t>Клапан отсекающий для воздухоотводчика 1/2" Euros</t>
  </si>
  <si>
    <t>Шпилька М10*80</t>
  </si>
  <si>
    <t>Шпилька М10*100</t>
  </si>
  <si>
    <t>Дюбель полипропиленовый  10*50</t>
  </si>
  <si>
    <t xml:space="preserve">Хомут  1/2" (20-24) </t>
  </si>
  <si>
    <t xml:space="preserve">Хомут  3/4" (25-28) </t>
  </si>
  <si>
    <t xml:space="preserve">Хомут  1"(32-35) </t>
  </si>
  <si>
    <t xml:space="preserve">Хомут 1 1/4" (40-45) </t>
  </si>
  <si>
    <t xml:space="preserve">Хомут 1 1/2" (48-52) </t>
  </si>
  <si>
    <t xml:space="preserve">Хомут  2" (60-64) </t>
  </si>
  <si>
    <t xml:space="preserve">Хомут  2 1/2" (74-80) </t>
  </si>
  <si>
    <t>Муфта ПНД переходная, ВР, 50х1 1/4" Tebo</t>
  </si>
  <si>
    <t>Муфта ПНД переходная, ВР, 50х1 1/2" Tebo</t>
  </si>
  <si>
    <t>Муфта ПНД переходная, ВР, 63х1 1/2" Tebo</t>
  </si>
  <si>
    <t>Муфта ПНД переходная, ВР, 63х2" Tebo</t>
  </si>
  <si>
    <t>Муфта ПНД переходная, ВР, 75х2" Tebo*</t>
  </si>
  <si>
    <t>Муфта ПНД переходная, ВР, 75х2 1/2" Tebo*</t>
  </si>
  <si>
    <t>Муфта ПНД переходная, ВР, 90х2 1/2" Tebo</t>
  </si>
  <si>
    <t>Муфта ПНД переходная, ВР, 90х3" Tebo</t>
  </si>
  <si>
    <t>Муфта ПНД переходная, ВР, 110х3" Tebo</t>
  </si>
  <si>
    <t>Муфта ПНД переходная, ВР, 110х4" Tebo</t>
  </si>
  <si>
    <t>Муфта ПНД 20 Tebo</t>
  </si>
  <si>
    <t>Муфта ПНД 25 Tebo</t>
  </si>
  <si>
    <t>Муфта ПНД 32 Tebo</t>
  </si>
  <si>
    <t>Муфта ПНД 40 Tebo</t>
  </si>
  <si>
    <t>Муфта ПНД 50 Tebo</t>
  </si>
  <si>
    <t>Муфта ПНД 63 Tebo</t>
  </si>
  <si>
    <t>Муфта ПНД 75* Tebo</t>
  </si>
  <si>
    <t>Муфта ПНД 90 Tebo</t>
  </si>
  <si>
    <t>Муфта ПНД 110 Tebo</t>
  </si>
  <si>
    <t>Муфта ПНД переходная 25х20 Tebo</t>
  </si>
  <si>
    <t>Муфта ПНД переходная 32х20 Tebo</t>
  </si>
  <si>
    <t>Муфта ПНД переходная 32х25 Tebo</t>
  </si>
  <si>
    <t>Муфта ПНД переходная 40х20* Tebo</t>
  </si>
  <si>
    <t>Муфта ПНД переходная 40х25 Tebo</t>
  </si>
  <si>
    <t>Муфта ПНД переходная 40х32 Tebo</t>
  </si>
  <si>
    <t>Муфта ПНД переходная 50х25* Tebo</t>
  </si>
  <si>
    <t>Кран шаровый с наружной/наружной резьбой для труб ПНД, Ital</t>
  </si>
  <si>
    <t>Кран шаровый ПНД 1/2" нар./нар. Ital</t>
  </si>
  <si>
    <t>Кран шаровый ПНД 3/4" нар./нар. Ital</t>
  </si>
  <si>
    <t>Кран шаровый ПНД 1" нар./нар. Ital</t>
  </si>
  <si>
    <t>Кран шаровый переходный для труб ПНД, Ital</t>
  </si>
  <si>
    <t>Кран шаровый перех. ПНД 3/4"х1/2" вн./вн. Ital</t>
  </si>
  <si>
    <t>Кран шаровый перех. ПНД 3/4"х1/2" нар./вн. Ital</t>
  </si>
  <si>
    <t>Кран шаровый перех. ПНД 3/4"х1/2" нар./нар. Ital</t>
  </si>
  <si>
    <t>Кран шаровый перех. ПНД 1"х1/2" нар./нар. Ital</t>
  </si>
  <si>
    <t>Кран шаровый перех. ПНД 1"х3/4 вн./вн. Ital</t>
  </si>
  <si>
    <t>Кран шаровый перех. ПНД 1"х3/4 нар./вн. Ital</t>
  </si>
  <si>
    <t>Муфта ПНД переходная 50х32 Tebo</t>
  </si>
  <si>
    <t>Муфта ПНД переходная 50х40 Tebo</t>
  </si>
  <si>
    <t>Муфта ПНД переходная 63х25 Tebo</t>
  </si>
  <si>
    <t>Муфта ПНД переходная 63х32 Tebo</t>
  </si>
  <si>
    <t>Муфта ПНД переходная 63х40 Tebo</t>
  </si>
  <si>
    <t>Муфта ПНД переходная 63х50 Tebo</t>
  </si>
  <si>
    <t>Муфта ПНД переходная 75х50* Tebo</t>
  </si>
  <si>
    <t>Муфта ПНД переходная 75х63* Tebo</t>
  </si>
  <si>
    <t>Муфта ПНД переходная 90х63 Tebo</t>
  </si>
  <si>
    <t>Муфта ПНД переходная 90х75* Tebo</t>
  </si>
  <si>
    <t>Муфта ПНД переходная 110х63 Tebo</t>
  </si>
  <si>
    <t>Муфта ПНД переходная 110х75* Tebo</t>
  </si>
  <si>
    <t>Муфта ПНД переходная 110х90 Tebo</t>
  </si>
  <si>
    <t>Отвод ПНД 90 град.20 Tebo</t>
  </si>
  <si>
    <t>Отвод ПНД 90 град.25 Tebo</t>
  </si>
  <si>
    <t>Отвод ПНД 90 град.32 Tebo</t>
  </si>
  <si>
    <t>Отвод ПНД 90 град.40 Tebo</t>
  </si>
  <si>
    <t>Отвод ПНД 90 град.50 Tebo</t>
  </si>
  <si>
    <t>Отвод ПНД 90 град.63 Tebo</t>
  </si>
  <si>
    <t>Отвод ПНД 90 град.75 Tebo*</t>
  </si>
  <si>
    <t>Отвод ПНД 90 град.90 Tebo</t>
  </si>
  <si>
    <t>Отвод ПНД 90 град.110 Tebo</t>
  </si>
  <si>
    <t>Отвод ПНД 90 град.25х20 Tebo</t>
  </si>
  <si>
    <t>Отвод ПНД 90 град.32х25 Tebo</t>
  </si>
  <si>
    <t>Отвод ПНД 90 град.40х32 Tebo</t>
  </si>
  <si>
    <t>Отвод ПНД 90 град.50х40 Tebo</t>
  </si>
  <si>
    <t>Отвод ПНД 90 град.63х50 Tebo</t>
  </si>
  <si>
    <t>Отвод ПНД 90 град.75х63 Tebo</t>
  </si>
  <si>
    <t>Отвод ПНД 90 град.90х75 Tebo*</t>
  </si>
  <si>
    <t>Отвод ПНД 110х90 град.90 Tebo</t>
  </si>
  <si>
    <t>Отвод (колено) ПНД переходный, ВР, 20х1/2" Tebo</t>
  </si>
  <si>
    <t>Отвод (колено) ПНД переходный, ВР, 20х3/4" Tebo</t>
  </si>
  <si>
    <t>Отвод (колено) ПНД переходный, ВР, 25х1/2" Tebo</t>
  </si>
  <si>
    <t>Отвод (колено) ПНД переходный, ВР, 25х3/4" Tebo</t>
  </si>
  <si>
    <t>Отвод (колено) ПНД переходный, ВР, 25х1" Tebo</t>
  </si>
  <si>
    <t>Отвод (колено) ПНД переходный, ВР, 32х3/4" Tebo</t>
  </si>
  <si>
    <t>Отвод (колено) ПНД переходный, ВР, 32х1" Tebo</t>
  </si>
  <si>
    <t>Отвод (колено) ПНД переходный, ВР, 40х1" Tebo</t>
  </si>
  <si>
    <t>Отвод (колено) ПНД переходный, ВР, 40х1 1/4" Tebo</t>
  </si>
  <si>
    <t>Отвод (колено) ПНД переходный, ВР, 50х1 1/4" Tebo</t>
  </si>
  <si>
    <t>Отвод (колено) ПНД переходный, ВР, 50х1 1/2" Tebo</t>
  </si>
  <si>
    <t>Отвод (колено) ПНД переходный, ВР, 63х1 1/2" Tebo</t>
  </si>
  <si>
    <t>Отвод (колено) ПНД переходный, ВР, 63х2" Tebo</t>
  </si>
  <si>
    <t>Отвод (колено) ПНД переходный, ВР, 75х2" Tebo*</t>
  </si>
  <si>
    <t>Отвод (колено) ПНД переходный, ВР, 75х2 1/2" Tebo*</t>
  </si>
  <si>
    <t>Отвод (колено) ПНД переходный, ВР, 90х2 1/2" Tebo</t>
  </si>
  <si>
    <t>Отвод (колено) ПНД переходный, ВР, 90х3" Tebo</t>
  </si>
  <si>
    <t>Отвод (колено) ПНД переходный, ВР, 110х4" Tebo</t>
  </si>
  <si>
    <t>Отвод (колено) ПНД переходный, ВР, 50х2" Tebo</t>
  </si>
  <si>
    <t>Отвод (колено) ПНД переходный, ВР, 75х3" Tebo*</t>
  </si>
  <si>
    <t>Отвод (колено) ПНД переходный, ВР, 90х4" Tebo*</t>
  </si>
  <si>
    <t>Отвод (колено) ПНД переходный, НР, 20х1/2" Tebo</t>
  </si>
  <si>
    <t>Отвод (колено) ПНД переходный, НР, 20х3/4" Tebo</t>
  </si>
  <si>
    <t>Отвод (колено) ПНД переходный, НР, 25х1/2" Tebo</t>
  </si>
  <si>
    <t>Отвод (колено) ПНД переходный, НР, 25х3/4" Tebo</t>
  </si>
  <si>
    <t>Отвод (колено) ПНД переходный, НР, 25х1" Tebo</t>
  </si>
  <si>
    <t>Отвод (колено) ПНД переходный, НР, 32х3/4" Tebo</t>
  </si>
  <si>
    <t>Отвод (колено) ПНД переходный, НР, 32х1" Tebo</t>
  </si>
  <si>
    <t>Отвод (колено) ПНД переходный, НР, 40х1" Tebo</t>
  </si>
  <si>
    <t>Отвод (колено) ПНД переходный, НР, 40х1 1/4" Tebo</t>
  </si>
  <si>
    <t>Отвод (колено) ПНД переходный, НР, 50х1 1/2" Tebo</t>
  </si>
  <si>
    <t>Отвод (колено) ПНД переходный, НР, 63х1 1/2" Tebo</t>
  </si>
  <si>
    <t>Отвод (колено) ПНД переходный, НР, 63х2" Tebo</t>
  </si>
  <si>
    <t>Отвод (колено) ПНД переходный, НР, 75х2" Tebo*</t>
  </si>
  <si>
    <t>Отвод (колено) ПНД переходный, НР, 75х2 1/2" Tebo*</t>
  </si>
  <si>
    <t>Отвод (колено) ПНД переходный, НР, 75х3" Tebo*</t>
  </si>
  <si>
    <t>Отвод (колено) ПНД переходный, НР, 90х2 1/2" Tebo</t>
  </si>
  <si>
    <t>Отвод (колено) ПНД переходный, НР, 90х3" Tebo</t>
  </si>
  <si>
    <t>Отвод (колено) ПНД переходный, НР, 90х4" Tebo*</t>
  </si>
  <si>
    <t>Отвод (колено) ПНД переходный, НР, 110х4" Tebo</t>
  </si>
  <si>
    <t>Отвод (колено) ПНД переходный, НР, 32х1 1/4" Tebo</t>
  </si>
  <si>
    <t>Заглушка ПНД 20 Tebo</t>
  </si>
  <si>
    <t>Заглушка ПНД 25 Tebo</t>
  </si>
  <si>
    <t>Заглушка ПНД 32 Tebo</t>
  </si>
  <si>
    <t>Заглушка ПНД 40 Tebo</t>
  </si>
  <si>
    <t>Заглушка ПНД 50 Tebo</t>
  </si>
  <si>
    <t>Заглушка ПНД 63 Tebo</t>
  </si>
  <si>
    <t>Заглушка ПНД 90 Tebo</t>
  </si>
  <si>
    <t>Заглушка ПНД 110 Tebo</t>
  </si>
  <si>
    <t>Тройник ПНД 20 Tebo</t>
  </si>
  <si>
    <t>Тройник ПНД 25 Tebo</t>
  </si>
  <si>
    <t>Тройник ПНД 32 Tebo</t>
  </si>
  <si>
    <t>Тройник ПНД 40 Tebo</t>
  </si>
  <si>
    <t>Тройник ПНД 50 Tebo</t>
  </si>
  <si>
    <t>Тройник ПНД 63 Tebo</t>
  </si>
  <si>
    <t>Тройник ПНД 75* Tebo</t>
  </si>
  <si>
    <t>Тройник ПНД 90 Tebo</t>
  </si>
  <si>
    <t>Тройник ПНД 110 Tebo</t>
  </si>
  <si>
    <t>Тройник ПНД переходной 25х20х25, Tebo</t>
  </si>
  <si>
    <t>Тройник ПНД переходной 25х32х25, Tebo</t>
  </si>
  <si>
    <t>Тройник ПНД переходной 32х20х32, Tebo</t>
  </si>
  <si>
    <t>Тройник ПНД переходной 32х25х32, Tebo</t>
  </si>
  <si>
    <t>Тройник ПНД переходной 40х25х40, Tebo</t>
  </si>
  <si>
    <t>Тройник ПНД переходной 40х32х40, Tebo</t>
  </si>
  <si>
    <t>Тройник ПНД переходной 50х25х50, Tebo</t>
  </si>
  <si>
    <t>Тройник ПНД переходной 50х32х50, Tebo</t>
  </si>
  <si>
    <t>Тройник ПНД переходной 50х40х50, Tebo</t>
  </si>
  <si>
    <t>Тройник ПНД переходной 63х32х63, Tebo</t>
  </si>
  <si>
    <t>Тройник ПНД переходной 63х40х63, Tebo</t>
  </si>
  <si>
    <t>Тройник ПНД переходной 63х50х63, Tebo</t>
  </si>
  <si>
    <t>Краны шар. Euros Grand, 1 1/4", с п/сгоном вн-нар, бабочка</t>
  </si>
  <si>
    <t>Краны шар. Euros Grand, 1 1/2", с п/сгоном вн-нар, бабочка</t>
  </si>
  <si>
    <t>Краны шар. Euros Grand, 2", с п/сгоном вн-нар, бабочка</t>
  </si>
  <si>
    <t>Розница</t>
  </si>
  <si>
    <t>Краны шаровые Euros Grand с полусгоном (американкой) угловые, вн-нар, бабочка</t>
  </si>
  <si>
    <t>Краны шар. Euros Grand, 1/2", с п/сгоном угл. вн-нар, бабочка</t>
  </si>
  <si>
    <t>Краны шар. Euros Grand, 3/4", с п/сгоном угл. вн-нар, бабочка</t>
  </si>
  <si>
    <t>Краны шар. Euros Grand, 1", с п/сгоном угл. вн-нар, бабочка</t>
  </si>
  <si>
    <t>Краны шаровые Euros Grand с фильтром, вн-вн, ручка</t>
  </si>
  <si>
    <t>Краны шаровые Euros Grand 1/2" с фильтром, вн-вн, ручка</t>
  </si>
  <si>
    <t>Краны шаровые Euros Grand 3/4" с фильтром, вн-вн, ручка</t>
  </si>
  <si>
    <t>Мелкий опт</t>
  </si>
  <si>
    <t>Опт 1</t>
  </si>
  <si>
    <t>Опт 2</t>
  </si>
  <si>
    <t>Крупный опт</t>
  </si>
  <si>
    <t>Угольник с вн./вн. резьбой 1/2" LexLine</t>
  </si>
  <si>
    <t>Угольник с вн./вн. резьбой 3/4"  LexLine</t>
  </si>
  <si>
    <t>Угольник с вн./вн. резьбой  1" LexLine</t>
  </si>
  <si>
    <t>Угольник с вн./вн. резьбой  1 1/4" LexLine</t>
  </si>
  <si>
    <t>Угольник с вн./вн. резьбой  1 1/2" LexLine</t>
  </si>
  <si>
    <t>Угольник с вн./вн. резьбой  2" LexLine</t>
  </si>
  <si>
    <t>Угольник с вн./нар. резьбой 1/2" LexLine</t>
  </si>
  <si>
    <t>Угольник с вн./нар. резьбой 3/4" LexLine</t>
  </si>
  <si>
    <t>Угольник с вн./нар. резьбой 1" LexLine</t>
  </si>
  <si>
    <t>Угольник с вн./нар. резьбой 1 1/4" LexLine</t>
  </si>
  <si>
    <t>Угольник с нар./нар. резьбой 1/2" LexLine</t>
  </si>
  <si>
    <t>Угольник с нар./нар. резьбой 3/4" LexLine</t>
  </si>
  <si>
    <t>Угольник с нар./нар. резьбой 1" LexLine</t>
  </si>
  <si>
    <t>Контргайка 1/2" без реборды LexLine</t>
  </si>
  <si>
    <t>Контргайка 3/4" без реборды LexLine</t>
  </si>
  <si>
    <t>Контргайка 1" без реборды LexLine</t>
  </si>
  <si>
    <t>Контргайка 1 1/4" без реборды LexLine</t>
  </si>
  <si>
    <t>Муфта переходная 1 1/4"х3/4" LexLine</t>
  </si>
  <si>
    <t>Муфта переходная 1 1/2"х1 1/4" LexLine</t>
  </si>
  <si>
    <t>Муфта переходная  1 1/4"х1" LexLine</t>
  </si>
  <si>
    <t xml:space="preserve">Ниппель-переходник  1/2"х1/4"  </t>
  </si>
  <si>
    <t xml:space="preserve">Ниппель-переходник  1/2"х3/8"  </t>
  </si>
  <si>
    <t xml:space="preserve">Ниппель-переходник  3/4"х1/2" </t>
  </si>
  <si>
    <t>Ниппель-переходник  1"х1/2"</t>
  </si>
  <si>
    <t xml:space="preserve">Ниппель-переходник  1"х3/4" </t>
  </si>
  <si>
    <t>Ниппель-переходник   1 1/4"х1/2"</t>
  </si>
  <si>
    <t>Ниппель-переходник   1 1/4"х3/4"</t>
  </si>
  <si>
    <t>Ниппель-переходник   1 1/4"х1"</t>
  </si>
  <si>
    <t>Ниппель-переходник   1 1/2"х3/4" LexLine</t>
  </si>
  <si>
    <t>Ниппель-переходник   1 1/2"х1" LexLine</t>
  </si>
  <si>
    <t>Ниппель-переходник   1 1/2"х1 1/4" LexLine</t>
  </si>
  <si>
    <t>Ниппель-переходник   2"х1" LexLine</t>
  </si>
  <si>
    <t>Ниппель-переходник   2"х1 1/4" LexLine</t>
  </si>
  <si>
    <t>Ниппель-переходник   2"х1 1/2" LexLine</t>
  </si>
  <si>
    <t>Переходник вн./нар.  1/2"х3/8" LexLine</t>
  </si>
  <si>
    <t>Переходник вн./нар.  3/4"х1/2" LexLine</t>
  </si>
  <si>
    <t>Переходник вн./нар.  1"х1/2" LexLine</t>
  </si>
  <si>
    <t>Переходник вн./нар.  1"х3/4" LexLine</t>
  </si>
  <si>
    <t>Краны шар. Euros Grand, 1/2", с п/сгоном вн-нар, бабочка</t>
  </si>
  <si>
    <t>Краны шар. Euros Grand, 3/4", с п/сгоном вн-нар, бабочка</t>
  </si>
  <si>
    <t>Краны шар. Euros Grand, 1", с п/сгоном вн-нар, бабочка</t>
  </si>
  <si>
    <t>Фитинги резьбовые AltStream</t>
  </si>
  <si>
    <t xml:space="preserve">Заглушка AltStream  1/2" </t>
  </si>
  <si>
    <t xml:space="preserve">Заглушка AltStream 3/4" </t>
  </si>
  <si>
    <t xml:space="preserve">Заглушка AltStream 1"  </t>
  </si>
  <si>
    <t>Муфта  1 1/4" AltStream</t>
  </si>
  <si>
    <t>Муфта 1 1/2" AltStream</t>
  </si>
  <si>
    <t>Муфта 2"  AltStream</t>
  </si>
  <si>
    <t>Муфта переходная  1/2"х3/8" AltStream</t>
  </si>
  <si>
    <t>Муфта переходная   3/4"x1/2" AltStream</t>
  </si>
  <si>
    <t>Муфта переходная 1"x1/2" AltStream</t>
  </si>
  <si>
    <t>Муфта переходная 1"x3/4" AltStream</t>
  </si>
  <si>
    <t>Муфта переходная 1 1/4"х1/2" AltStream</t>
  </si>
  <si>
    <t>Муфта переходная 1 1/4"х3/4" AltStream</t>
  </si>
  <si>
    <t>Муфта переходная  1 1/4"х1" AltStream</t>
  </si>
  <si>
    <t>Муфта переходная 1 1/2"х1 1/4" AltStream</t>
  </si>
  <si>
    <t>Муфта переходная 2"х1 1/4" AltStream</t>
  </si>
  <si>
    <t>Муфта переходная 2"х1 1/2" AltStream</t>
  </si>
  <si>
    <t>Ниппель-переходник   1 1/2"х1" AltStream</t>
  </si>
  <si>
    <t>Ниппель-переходник   1 1/2"х1 1/4" AltStream</t>
  </si>
  <si>
    <t>Ниппель-переходник   2"х1 1/4" AltStream</t>
  </si>
  <si>
    <t>Ниппель-переходник   2"х1 1/2" AltStream</t>
  </si>
  <si>
    <t>Переходник вн./нар.  1/2"х3/8" AltStream</t>
  </si>
  <si>
    <t>Переходник вн./нар.  3/4"х1/2" AltStream</t>
  </si>
  <si>
    <t>Переходник вн./нар.  1"х1/2" AltStream</t>
  </si>
  <si>
    <t>Переходник вн./нар.  1"х3/4" AltStream</t>
  </si>
  <si>
    <t>Переходник вн./нар. 1 1/4"х3/4" AltStream</t>
  </si>
  <si>
    <t>Переходник вн./нар. 1 1/4"х1" AltStream</t>
  </si>
  <si>
    <t>Переходник-футорка нар./вн.  1/2" х1/4" AltStream</t>
  </si>
  <si>
    <t>Переходник-футорка нар./вн.  1/2" х3/8" AltStream</t>
  </si>
  <si>
    <t>Переходник-футорка нар./вн.   3/4"х1/2" AltStream</t>
  </si>
  <si>
    <t>Переходник-футорка нар./вн.   1"х1/2" AltStream</t>
  </si>
  <si>
    <t>Переходник-футорка нар./вн.  1"хЗ/4" AltStream</t>
  </si>
  <si>
    <t>Переходник-футорка нар./вн.  1  1/4"х1/2" AltStream</t>
  </si>
  <si>
    <t>Переходник-футорка нар./вн.  1  1/4"х3/4" AltStream</t>
  </si>
  <si>
    <t>Переходник-футорка нар./вн.  1  1/4"х1" AltStream</t>
  </si>
  <si>
    <t>Переходник-футорка нар./вн.  1 1/2"х1" AltStream</t>
  </si>
  <si>
    <t>Переходник-футорка нар./вн.  1 1/2"х1 1/4" AltStream</t>
  </si>
  <si>
    <t>Переходник-футорка нар./вн.  2"х1 1/4" AltStream</t>
  </si>
  <si>
    <t>Переходник-футорка нар./вн.  2"х1 1/2" AltStream</t>
  </si>
  <si>
    <t>Пробка  1/2" AltStream</t>
  </si>
  <si>
    <t>Пробка  3/4" AltStream</t>
  </si>
  <si>
    <t>Сгон прямой вн./нар.  1/2" AltStream</t>
  </si>
  <si>
    <t>Сгон прямой вн./нар.  3/4"  AltStream</t>
  </si>
  <si>
    <t>Сгон прямой вн./нар.  1" AltStream</t>
  </si>
  <si>
    <t>Сгон угловой вн./нар.  1/2" AltStream</t>
  </si>
  <si>
    <t>Сгон угловой вн./нар.  3/4"  AltStream</t>
  </si>
  <si>
    <t>Сгон угловой вн./нар.  1" AltStream</t>
  </si>
  <si>
    <t>Тройник с внутренней резьбой  1/2" AltStream</t>
  </si>
  <si>
    <t>Тройник с внутренней резьбой  3/4"  AltStream</t>
  </si>
  <si>
    <t>Тройник с внутренней резьбой  1" AltStream</t>
  </si>
  <si>
    <t>Тройник с внутренней резьбой  1 1/4"  AltStream</t>
  </si>
  <si>
    <t>Тройник с внутренней резьбой  1 1/2" AltStream</t>
  </si>
  <si>
    <t>Тройник с внутренней резьбой  2" AltStream</t>
  </si>
  <si>
    <t>Тройник с вн./нар./вн.  1/2" AltStream</t>
  </si>
  <si>
    <t>Тройник переходной 3/4"х1/2"х3/4" AltStream</t>
  </si>
  <si>
    <t>Тройник переходной 1"х1/2"х1" вн  AltStream</t>
  </si>
  <si>
    <t>Тройник переходной 1"х3/4"х1" вн  AltStream</t>
  </si>
  <si>
    <t>Крестовина 1/2" вн. AltStream</t>
  </si>
  <si>
    <t>Крестовина 3/4" вн. AltStream</t>
  </si>
  <si>
    <t>Крестовина 1" вн AltStream</t>
  </si>
  <si>
    <t>Угольник с вн./вн. резьбой 1/2" AltStream</t>
  </si>
  <si>
    <t>Угольник с вн./вн. резьбой 3/4"  AltStream</t>
  </si>
  <si>
    <t>Угольник с вн./вн. резьбой  1" AltStream</t>
  </si>
  <si>
    <t>Угольник с вн./вн. резьбой  1 1/4" AltStream</t>
  </si>
  <si>
    <t>Угольник с вн./вн. резьбой  1 1/2" AltStream</t>
  </si>
  <si>
    <t>Угольник с вн./вн. резьбой  2" AltStream</t>
  </si>
  <si>
    <t>Угольник с вн./нар. резьбой 1/2" AltStream</t>
  </si>
  <si>
    <t>Угольник с вн./нар. резьбой 3/4" AltStream</t>
  </si>
  <si>
    <t>Угольник с вн./нар. резьбой 1" AltStream</t>
  </si>
  <si>
    <t>Угольник с вн./нар. резьбой 1 1/4" AltStream</t>
  </si>
  <si>
    <t>Угольник с нар./нар. резьбой 1/2" AltStream</t>
  </si>
  <si>
    <t>Угольник с нар./нар. резьбой 3/4" AltStream</t>
  </si>
  <si>
    <t>Угольник с нар./нар. резьбой 1" AltStream</t>
  </si>
  <si>
    <t>Контргайка 1/2" без реборды AltStream</t>
  </si>
  <si>
    <t>Контргайка 3/4" без реборды AltStream</t>
  </si>
  <si>
    <t>Контргайка 1" без реборды AltStream</t>
  </si>
  <si>
    <t>Контргайка 1 1/4" без реборды AltStream</t>
  </si>
  <si>
    <t>Штуцер с внутренней резьбой 1/2"*10 AltStream</t>
  </si>
  <si>
    <t>Штуцер с внутренней резьбой 1/2"*12 AltStream</t>
  </si>
  <si>
    <t>Штуцер с внутренней резьбой 1/2"*14 AltStream</t>
  </si>
  <si>
    <t>Штуцер с внутренней резьбой 1/2"*16 AltStream</t>
  </si>
  <si>
    <t>Штуцер с внутренней резьбой 1/2"*18 AltStream</t>
  </si>
  <si>
    <t>Штуцер с внутренней резьбой 1/2"*20 AltStream</t>
  </si>
  <si>
    <t>Штуцер с наружной резьбой 1/2"*10 AltStream</t>
  </si>
  <si>
    <t>Штуцер с наружной резьбой 1/2"*12 AltStream</t>
  </si>
  <si>
    <t>Штуцер с наружной резьбой 1/2"*14 AltStream</t>
  </si>
  <si>
    <t>Штуцер с наружной резьбой 1/2"*16 AltStream</t>
  </si>
  <si>
    <t>Штуцер с наружной резьбой 1/2"*18 AltStream</t>
  </si>
  <si>
    <t>Штуцер с наружной резьбой 1/2"*20 AltStream</t>
  </si>
  <si>
    <t>Муфта 1/2" AltStream</t>
  </si>
  <si>
    <t xml:space="preserve">Муфта 3/4" AltStream </t>
  </si>
  <si>
    <t xml:space="preserve">Муфта 1" AltStream  </t>
  </si>
  <si>
    <t>Труба 110*3 м ПП МультиМирПласт(толщ.2,7мм)</t>
  </si>
  <si>
    <t>Отвод 32 угол 87,5 ПП МультиМирПласт</t>
  </si>
  <si>
    <t>Отвод 40 угол 45 ПП МультиМирПласт</t>
  </si>
  <si>
    <t>Отвод 40 угол 87,5 ПП МультиМирПласт</t>
  </si>
  <si>
    <t>Отвод 50 угол 30 ПП МультиМирПласт</t>
  </si>
  <si>
    <t>Отвод 50 угол 45 ПП МультиМирПласт</t>
  </si>
  <si>
    <t>Отвод 50 угол 87,5 ПП МультиМирПласт</t>
  </si>
  <si>
    <t>Отвод 110 угол 30 ПП МультиМирПласт</t>
  </si>
  <si>
    <t>Отвод 110 угол 45 ПП МультиМирПласт</t>
  </si>
  <si>
    <t>Отвод 110 угол 87,5 ПП МультиМирПласт</t>
  </si>
  <si>
    <t>Тройник 32*32 угол 45 ПП МультиМирПласт</t>
  </si>
  <si>
    <t>Тройник 32*32 угол 87,5 ПП МультиМирПласт</t>
  </si>
  <si>
    <t>Тройник 40*40 угол 45 ПП МультиМирПласт</t>
  </si>
  <si>
    <t>Тройник 40*40 угол 87,5 ПП МультиМирПласт</t>
  </si>
  <si>
    <t>Тройник 50*50 угол 45 ПП МультиМирПласт</t>
  </si>
  <si>
    <t>Тройник 50*50 угол 87,5 ПП МультиМирПласт</t>
  </si>
  <si>
    <t>Тройник 110*110 угол 45  ПП МультиМирПласт</t>
  </si>
  <si>
    <t>Тройник 110*110 угол 87,5 ПП МультиМирПласт</t>
  </si>
  <si>
    <t>Тройник 110*50 угол 45 ПП МультиМирПласт</t>
  </si>
  <si>
    <t>Тройник 110*50 угол 87,5 ПП МультиМирПласт</t>
  </si>
  <si>
    <t>Муфта 40 ПП МультиМирПласт</t>
  </si>
  <si>
    <t>Муфта 50 ПП МультиМирПласт</t>
  </si>
  <si>
    <t>Муфта 110 ПП МультиМирПласт</t>
  </si>
  <si>
    <t>Патрубок 50 переходной на 40 ПП МультиМирПласт</t>
  </si>
  <si>
    <t>Патрубок 110 переходной на 50 ПП МультиМирПласт</t>
  </si>
  <si>
    <t>Переход соосный 50*75 ПП МультиМирПласт</t>
  </si>
  <si>
    <t>Переход соосный 110*124 ПП МультиМирПласт</t>
  </si>
  <si>
    <t>Заглушка 40  ПП МультиМирПласт</t>
  </si>
  <si>
    <t>Заглушка 50 ПП МультиМирПласт</t>
  </si>
  <si>
    <t>Заглушка 110 ПП МультиМирПласт</t>
  </si>
  <si>
    <t>Ревизия 110 ПП МультиМирПласт</t>
  </si>
  <si>
    <t xml:space="preserve">Внутренняя канализация </t>
  </si>
  <si>
    <t>Заглушка EU (никель) 2" 590</t>
  </si>
  <si>
    <t xml:space="preserve">Заглушка EU (никель) 1 1/2" </t>
  </si>
  <si>
    <t xml:space="preserve">Заглушка EU (никель)  1/2" </t>
  </si>
  <si>
    <t xml:space="preserve">Заглушка EU (никель) 3/4" </t>
  </si>
  <si>
    <t xml:space="preserve">Заглушка EU (никель) 1"  </t>
  </si>
  <si>
    <t xml:space="preserve">Заглушка EU (никель) 1 1/4"   </t>
  </si>
  <si>
    <t>Фитинги резьбовые EUROS</t>
  </si>
  <si>
    <t>Муфта переходная 1 1/2"х1 1/4" Euros</t>
  </si>
  <si>
    <t>Муфта переходная 1 1/4"х1/2" Euros</t>
  </si>
  <si>
    <t>Муфта переходная 1 1/4"х3/4" Euros</t>
  </si>
  <si>
    <t>Муфты переходные</t>
  </si>
  <si>
    <t xml:space="preserve">Муфта EU 1/2" </t>
  </si>
  <si>
    <t xml:space="preserve">Муфта EU 3/4" </t>
  </si>
  <si>
    <t xml:space="preserve">Муфта EU  1" </t>
  </si>
  <si>
    <t xml:space="preserve">Муфта  1 1/4" EU </t>
  </si>
  <si>
    <t>Муфта 1 1/2" EU</t>
  </si>
  <si>
    <t xml:space="preserve">Муфта 2"  EU </t>
  </si>
  <si>
    <t>Муфта переходная   3/4"x1/2" EU</t>
  </si>
  <si>
    <t xml:space="preserve">Муфта переходная 1"x1/2" EU </t>
  </si>
  <si>
    <t xml:space="preserve">Муфта переходная 1"x3/4" EU </t>
  </si>
  <si>
    <t xml:space="preserve">Муфта переходная (никель) 1 1/4"х1" EU </t>
  </si>
  <si>
    <t xml:space="preserve">Муфта переходная 2"х1" EU </t>
  </si>
  <si>
    <t>Муфта переходная 2"х1 1/4" EU</t>
  </si>
  <si>
    <t>Муфта переходная 2"х1 1/2" EU</t>
  </si>
  <si>
    <t xml:space="preserve">Ниппель EU 1/2" </t>
  </si>
  <si>
    <t xml:space="preserve">Ниппель EU 3/4" </t>
  </si>
  <si>
    <t xml:space="preserve">Ниппель EU 1" </t>
  </si>
  <si>
    <t xml:space="preserve">Ниппель EU 1 1/4" </t>
  </si>
  <si>
    <t xml:space="preserve">Ниппель 1 1/2" EU </t>
  </si>
  <si>
    <t xml:space="preserve">Ниппель EU 2" </t>
  </si>
  <si>
    <t>Ниппели</t>
  </si>
  <si>
    <t>Ниппели переходные</t>
  </si>
  <si>
    <t xml:space="preserve">Ниппель-переходник (никель) 1/2"х1/4"  </t>
  </si>
  <si>
    <t xml:space="preserve">Ниппель-переходник (никель) 3/4"х1/2" </t>
  </si>
  <si>
    <t>Ниппель-переходник (никель) 1"х1/2"</t>
  </si>
  <si>
    <t xml:space="preserve">Ниппель-переходник (никель) 1"х3/4" </t>
  </si>
  <si>
    <t>Ниппель-переходник (никель)  1 1/4"х1"</t>
  </si>
  <si>
    <t xml:space="preserve">Ниппель-переходник (никель)  1 1/2"х1 1/4" EU </t>
  </si>
  <si>
    <t>Муфта ПНД переходная, НР, 32х1 1/4" ТПК-Аква</t>
  </si>
  <si>
    <t>Муфта ПНД переходная, НР, 40х3/4" ТПК-Аква</t>
  </si>
  <si>
    <t>Отвод (колено) ПНД переходный, ВР, 40х1 1/2" ТПК-Аква</t>
  </si>
  <si>
    <t>Отвод (колено) ПНД переходный, НР, 40х1 1/2" ТПК-Аква</t>
  </si>
  <si>
    <t>Отвод (колено) ПНД переходный, НР, 50х1 1/4" ТПК-Аква</t>
  </si>
  <si>
    <t>Отвод (колено) ПНД переходный, НР, 50х2" ТПК-Аква</t>
  </si>
  <si>
    <t xml:space="preserve">Ниппель-переходник (никель) 3/8"х1/4"  </t>
  </si>
  <si>
    <t xml:space="preserve">Ниппель-переходник (никель) 1/2"х3/8"  </t>
  </si>
  <si>
    <t>Ниппель-переходник (никель)  1 1/4"х1/2"</t>
  </si>
  <si>
    <t>Ниппель-переходник (никель)  1 1/4"х3/4"</t>
  </si>
  <si>
    <t xml:space="preserve">Ниппель-переходник (никель)  1 1/2"х1/2" EU </t>
  </si>
  <si>
    <t xml:space="preserve">Ниппель-переходник (никель)  1 1/2"х3/4" EU </t>
  </si>
  <si>
    <t xml:space="preserve">Ниппель-переходник (никель)  1 1/2"х1" EU </t>
  </si>
  <si>
    <t xml:space="preserve">Ниппель-переходник (никель)  2"х1" EU </t>
  </si>
  <si>
    <t xml:space="preserve">Ниппель-переходник (никель)  2"х1 1/4" EU </t>
  </si>
  <si>
    <t xml:space="preserve">Ниппель-переходник (никель)  2"х1 1/2" EU </t>
  </si>
  <si>
    <t>Переходник вн./нар. (никель) 1/2"х1/4" EU</t>
  </si>
  <si>
    <t>Переходник вн./нар. (никель) 1/2"х3/8" EU</t>
  </si>
  <si>
    <t>Переходник вн./нар. (никель) 3/4"х1/2" EU</t>
  </si>
  <si>
    <t>Переходник вн./нар. (никель) 1"х1/2" EU</t>
  </si>
  <si>
    <t xml:space="preserve">Переходник вн./нар. (никель) 1"х3/4" EU </t>
  </si>
  <si>
    <t>Переходник вн./нар. (никель)1 1/4"х1/2" EU</t>
  </si>
  <si>
    <t>Переходник вн./нар. (никель)1 1/4"х3/4" EU</t>
  </si>
  <si>
    <t xml:space="preserve">Переходник вн./нар. (никель)1 1/4"х1" EU </t>
  </si>
  <si>
    <t>Переходник вн./нар.</t>
  </si>
  <si>
    <t xml:space="preserve">Переходник-футорка нар./вн. (никель) 1  1/4"х1" EU </t>
  </si>
  <si>
    <t xml:space="preserve">Переходник-футорка нар./вн. (никель)  3/4"х1/2" EU </t>
  </si>
  <si>
    <t xml:space="preserve">Переходник-футорка нар./вн. (никель)  1"х1/2" EU </t>
  </si>
  <si>
    <t xml:space="preserve">Переходник-футорка нар./вн. (никель) 1"хЗ/4" EU </t>
  </si>
  <si>
    <t>Переходник-футорка  нар./вн. (никель) 3/8" х1/4" EU</t>
  </si>
  <si>
    <t>Переходник-футорка нар./вн. (никель) 1/2" х1/4" EU</t>
  </si>
  <si>
    <t>Переходник-футорка нар./вн. (никель) 1/2" х3/8" EU</t>
  </si>
  <si>
    <t>Муфта ПНД переходная, НР, 20х1/2" Tebo</t>
  </si>
  <si>
    <t>Муфта ПНД переходная, НР, 20х3/4" Tebo</t>
  </si>
  <si>
    <t>Муфта ПНД переходная, НР, 25х1/2" Tebo</t>
  </si>
  <si>
    <t>Муфта ПНД переходная, НР, 25х3/4" Tebo</t>
  </si>
  <si>
    <t>Муфта ПНД переходная, НР, 25х1" Tebo</t>
  </si>
  <si>
    <t>Муфта ПНД переходная, НР, 32х1/2" Tebo</t>
  </si>
  <si>
    <t>Муфта ПНД переходная, НР, 32х3/4" Tebo</t>
  </si>
  <si>
    <t>Муфта ПНД переходная, НР, 32х1" Tebo</t>
  </si>
  <si>
    <t>Муфта ПНД переходная, НР, 40х1" Tebo</t>
  </si>
  <si>
    <t>Муфта ПНД переходная, НР, 40х1 1/4" Tebo</t>
  </si>
  <si>
    <t>Муфта ПНД переходная, НР, 40х1 1/2" Tebo</t>
  </si>
  <si>
    <t>Муфта ПНД переходная, НР, 50х1 1/4" Tebo</t>
  </si>
  <si>
    <t>Муфта ПНД переходная, НР, 50х1 1/2" Tebo</t>
  </si>
  <si>
    <t>Муфта ПНД переходная, НР, 50х2" Tebo</t>
  </si>
  <si>
    <t>Муфта ПНД переходная, НР, 63х1 1/2" Tebo</t>
  </si>
  <si>
    <t>Муфта ПНД переходная, НР, 63х2" Tebo</t>
  </si>
  <si>
    <t>Муфта ПНД переходная, НР, 63х2 1/2" Tebo</t>
  </si>
  <si>
    <t>Муфта ПНД переходная, НР, 75х2" Tebo*</t>
  </si>
  <si>
    <t>Муфта ПНД переходная, НР, 75х2 1/2" Tebo*</t>
  </si>
  <si>
    <t>Муфта ПНД переходная, НР, 75х3" Tebo*</t>
  </si>
  <si>
    <t>Муфта ПНД переходная, НР, 90х2 1/2" Tebo</t>
  </si>
  <si>
    <t>Муфта ПНД переходная, НР, 90х3" Tebo</t>
  </si>
  <si>
    <t>Муфта ПНД переходная, НР, 110х4" Tebo</t>
  </si>
  <si>
    <t>Муфта ПНД переходная, ВР, 20х1/2" Tebo</t>
  </si>
  <si>
    <t>Муфта ПНД переходная, ВР, 20х3/4" Tebo</t>
  </si>
  <si>
    <t>Муфта ПНД переходная, ВР, 25х1/2" Tebo</t>
  </si>
  <si>
    <t>Муфта ПНД переходная, ВР, 25х3/4" Tebo</t>
  </si>
  <si>
    <t>Муфта ПНД переходная, ВР, 25х1" Tebo</t>
  </si>
  <si>
    <t>Муфта ПНД переходная, ВР, 32х3/4" Tebo</t>
  </si>
  <si>
    <t>Муфта ПНД переходная, ВР, 32х1" Tebo</t>
  </si>
  <si>
    <t>Муфта ПНД переходная, ВР, 40х1" Tebo</t>
  </si>
  <si>
    <t>Муфта ПНД переходная, ВР, 40х1 1/4" Tebo</t>
  </si>
  <si>
    <t>Муфта PE-RT 26 Tebo</t>
  </si>
  <si>
    <t>Муфты переходные, для труб PE-RT (PE-RT/EVOH/PE-RT), Tebo</t>
  </si>
  <si>
    <t>Муфта PE-RT переходная, ВР, 20х1/2" Tebo</t>
  </si>
  <si>
    <t>Муфта PE-RT переходная, ВР, 20х3/4" Tebo</t>
  </si>
  <si>
    <t>Муфта PE-RT переходная, НР, 20х1/2" Tebo</t>
  </si>
  <si>
    <t>Муфта PE-RT переходная, НР, 20х3/4" Tebo</t>
  </si>
  <si>
    <t>Тройник PE-RT 20 Tebo</t>
  </si>
  <si>
    <t>Кран шаровый ПНД 25 Tebo</t>
  </si>
  <si>
    <t>Кран шаровый ПНД 32 Tebo</t>
  </si>
  <si>
    <t>Кран шаровый ПНД 40 Tebo</t>
  </si>
  <si>
    <t>Кран шаровый ПНД 50 Tebo</t>
  </si>
  <si>
    <t>Кран шаровый ПНД 63 Tebo</t>
  </si>
  <si>
    <t>Кран шаровый ПНД 20х1/2" ВР Tebo</t>
  </si>
  <si>
    <t>Кран шаровый ПНД 25х3/4" ВР Tebo</t>
  </si>
  <si>
    <t>Кран шаровый ПНД 32х1/2" ВР Tebo</t>
  </si>
  <si>
    <t>Кран шаровый ПНД 32х3/4" ВР Tebo</t>
  </si>
  <si>
    <t>Кран шаровый ПНД 32х1" ВР Tebo</t>
  </si>
  <si>
    <t>Кран шаровый ПНД 20х1/2" НР Tebo</t>
  </si>
  <si>
    <t>Кран шаровый ПНД 25х3/4" НР Tebo</t>
  </si>
  <si>
    <t>Кран шаровый ПНД 32х1" НР Tebo</t>
  </si>
  <si>
    <t>Кран шаровый с внутренней/внутренней резьбой для труб ПНД, Tebo</t>
  </si>
  <si>
    <t>Кран шаровый ПНД 1/2" вн./вн. Tebo</t>
  </si>
  <si>
    <t>Кран шаровый ПНД 3/4" вн./вн. Tebo</t>
  </si>
  <si>
    <t>Кран шаровый ПНД 1" вн./вн. Tebo</t>
  </si>
  <si>
    <t>Кран шаровый ПНД 1 1/4" вн./вн. Tebo</t>
  </si>
  <si>
    <t>Кран шаровый ПНД 1 1/2 вн./вн." Tebo</t>
  </si>
  <si>
    <t>Кран шаровый ПНД 2" вн./вн. Tebo</t>
  </si>
  <si>
    <t>Кран шаровый с внутренней/наружной резьбой для труб ПНД, Tebo</t>
  </si>
  <si>
    <t>Кран шаровый ПНД 1/2" вн./нар. Tebo</t>
  </si>
  <si>
    <t>Кран шаровый ПНД 3/4" вн./нар. Tebo</t>
  </si>
  <si>
    <t>Кран шаровый ПНД 1" вн./нар. Tebo</t>
  </si>
  <si>
    <t>Фланцевое соединение для труб ПНД, Тево</t>
  </si>
  <si>
    <t>Фланцевое соединение ПНД 50х1 1/2", Тево</t>
  </si>
  <si>
    <t>Фланцевое соединение ПНД  50х2" Tebo</t>
  </si>
  <si>
    <t>Фланцевое соединение ПНД  63х2" Tebo</t>
  </si>
  <si>
    <t>Фланцевое соединение ПНД  63х2 1/2" Tebo</t>
  </si>
  <si>
    <t>Фланцевое соединение ПНД  90х3" Tebo</t>
  </si>
  <si>
    <t>Фланцевое соединение ПНД  110х4" Tebo</t>
  </si>
  <si>
    <t>Седелка-болт ПНД   25х1/2" Tebo</t>
  </si>
  <si>
    <t>Седелка-болт ПНД   25х3/4" Tebo</t>
  </si>
  <si>
    <t>Седелка-болт ПНД   32х1/2" Tebo</t>
  </si>
  <si>
    <t>Седелка-болт ПНД   32х3/4" Tebo</t>
  </si>
  <si>
    <t>Седелка-болт ПНД   40х1" Tebo</t>
  </si>
  <si>
    <t>Седелка-болт ПНД   63х1 1/2" Tebo</t>
  </si>
  <si>
    <t>Седелка-болт ПНД   40х1/2" Tebo</t>
  </si>
  <si>
    <t>Седелка-болт ПНД   40х3/4" Tebo</t>
  </si>
  <si>
    <t>Седелка-болт ПНД   50х1/2" Tebo</t>
  </si>
  <si>
    <t>Седелка-болт ПНД   50х3/4" Tebo</t>
  </si>
  <si>
    <t>Седелка-болт ПНД   50х1" Tebo</t>
  </si>
  <si>
    <t>Седелка-болт ПНД   63х1/2" Tebo</t>
  </si>
  <si>
    <t>Седелка-болт ПНД   63х3/4" Tebo</t>
  </si>
  <si>
    <t>Седелка-болт ПНД   63х1" Tebo</t>
  </si>
  <si>
    <t>Седелка-болт ПНД   63х1 1/4" Tebo</t>
  </si>
  <si>
    <t>Седелка-болт ПНД   75х3/4" Tebo</t>
  </si>
  <si>
    <t>Седелка-болт ПНД   75х1" Tebo</t>
  </si>
  <si>
    <t>Седелка-болт ПНД   90х1/2" Tebo*</t>
  </si>
  <si>
    <t>Седелка-болт ПНД   110х1/2" Tebo</t>
  </si>
  <si>
    <t>Седелка-болт ПНД   90х2" Tebo</t>
  </si>
  <si>
    <t>Седелка-болт ПНД   90х1 1/2" Tebo</t>
  </si>
  <si>
    <t>Седелка-болт ПНД   110х1 1/2" Tebo</t>
  </si>
  <si>
    <t>Седелка-болт ПНД   110х2" Tebo</t>
  </si>
  <si>
    <t>Седелка-болт ПНД   125х1/2" Tebo</t>
  </si>
  <si>
    <t>Седелка-болт ПНД   125х1" Tebo</t>
  </si>
  <si>
    <t>Седелка-болт ПНД   125х2" Tebo</t>
  </si>
  <si>
    <t>Седелка-болт ПНД   160х1" Tebo</t>
  </si>
  <si>
    <t>Седелка-болт ПНД   160х1 1/4" Tebo</t>
  </si>
  <si>
    <t>Седелка-болт ПНД   160х2" Tebo</t>
  </si>
  <si>
    <t>Седелка-болт ПНД   110х1 1/4" Tebo</t>
  </si>
  <si>
    <t>Седелка-болт ПНД   110х1" Tebo</t>
  </si>
  <si>
    <t>Седелка-болт ПНД   110х3/4" Tebo</t>
  </si>
  <si>
    <t>Седелка-болт ПНД   90х1 1/4" Tebo</t>
  </si>
  <si>
    <t>Седелка-болт ПНД   90х1" Tebo</t>
  </si>
  <si>
    <t>Седелка-болт ПНД   90х3/4" Tebo</t>
  </si>
  <si>
    <t>Седелка-болт ПНД   75х1 1/4" Tebo</t>
  </si>
  <si>
    <t>Фланцевое соединение ПНД  75х2 1/2" Tebo</t>
  </si>
  <si>
    <t>Толщина 13 мм</t>
  </si>
  <si>
    <t>Толщина 20 мм</t>
  </si>
  <si>
    <t>Заглушка ПНД 25 ТПК-Аква</t>
  </si>
  <si>
    <t>Заглушка ПНД 32 ТПК-Аква</t>
  </si>
  <si>
    <t>Заглушка ПНД 40 ТПК-Аква</t>
  </si>
  <si>
    <t>Заглушка ПНД 50 ТПК-Аква</t>
  </si>
  <si>
    <t>Тройники, для труб ПНД, ТПК-Аква</t>
  </si>
  <si>
    <t>Тройник ПНД 20 ТПК-Аква</t>
  </si>
  <si>
    <t>Тройник ПНД 25 ТПК-Аква</t>
  </si>
  <si>
    <t>Тройник ПНД 32 ТПК-Аква</t>
  </si>
  <si>
    <t>Тройник ПНД 40 ТПК-Аква</t>
  </si>
  <si>
    <t>Тройник ПНД 50 ТПК-Аква</t>
  </si>
  <si>
    <t>Тройник ПНД 63 ТПК-Аква</t>
  </si>
  <si>
    <t>Тройники переходные, для труб ПНД, ТПК-Аква</t>
  </si>
  <si>
    <t>Тройник ПНД переходной 25х20х25, ТПК-Аква</t>
  </si>
  <si>
    <t>Тройник ПНД переходной 32х20х32, ТПК-Аква</t>
  </si>
  <si>
    <t>Тройник ПНД переходной 32х25х32, ТПК-Аква</t>
  </si>
  <si>
    <t>Тройник ПНД переходной 40х25х40, ТПК-Аква</t>
  </si>
  <si>
    <t>Тройник ПНД переходной 40х32х40, ТПК-Аква</t>
  </si>
  <si>
    <t>Тройник ПНД переходной 50х25х50, ТПК-Аква</t>
  </si>
  <si>
    <t>Тройник ПНД переходной 50х32х50, ТПК-Аква</t>
  </si>
  <si>
    <t>Тройник ПНД переходной 50х40х50, ТПК-Аква</t>
  </si>
  <si>
    <t>Тройник переходный с внутренней резьбой, для труб ПНД, ТПК-Аква</t>
  </si>
  <si>
    <t>Тройник ПНД переходный, ВР, 20х1/2" ТПК-Аква</t>
  </si>
  <si>
    <t>Тройник ПНД переходный, ВР, 25х1/2" ТПК-Аква</t>
  </si>
  <si>
    <t>Тройник ПНД переходный, ВР, 25х3/4" ТПК-Аква</t>
  </si>
  <si>
    <t>Тройник ПНД переходный, ВР, 32х3/4" ТПК-Аква</t>
  </si>
  <si>
    <t>Тройник ПНД переходный, ВР, 32х1" ТПК-Аква</t>
  </si>
  <si>
    <t>Тройник ПНД переходный, ВР, 40х1" ТПК-Аква</t>
  </si>
  <si>
    <t>Тройник ПНД переходный, ВР, 40х1 1/4" ТПК-Аква</t>
  </si>
  <si>
    <t>Тройник ПНД переходный, ВР, 50х3/4" ТПК-Аква</t>
  </si>
  <si>
    <t>Тройник ПНД переходный, ВР, 50х1" ТПК-Аква</t>
  </si>
  <si>
    <t>Тройник ПНД переходный, ВР, 50х1 1/4" ТПК-Аква</t>
  </si>
  <si>
    <t>Тройник ПНД переходный, ВР, 50х1 1/2" ТПК-Аква</t>
  </si>
  <si>
    <t>Тройник переходный с наружной резьбой, для труб ПНД, ТПК-Аква</t>
  </si>
  <si>
    <t>Тройник ПНД переходный, НР, 20х1/2" ТПК-Аква</t>
  </si>
  <si>
    <t>Тройник ПНД переходный, НР, 20х3/4" ТПК-Аква</t>
  </si>
  <si>
    <t>Труба 110*0,75 м  ПП Tebo(толщ.2,7мм)</t>
  </si>
  <si>
    <t>Труба 110*0,5 м  ПП Tebo(толщ.2,7мм)</t>
  </si>
  <si>
    <t>Труба 40*0,75 м ПП МультиМирПласт(толщ.1,8мм)</t>
  </si>
  <si>
    <t>Труба 40*1,5 м ПП МультиМирПласт(толщ.1,8мм)</t>
  </si>
  <si>
    <t>Труба 40*3 м ПП МультиМирПласт(толщ.1,8мм)</t>
  </si>
  <si>
    <t>Труба 110*0,75 м  ПП МультиМирПласт(толщ.2,7мм)</t>
  </si>
  <si>
    <t>Труба 110*0,5 м  ПП МультиМирПласт(толщ.2,7мм)</t>
  </si>
  <si>
    <t>Труба 110*0,25  м ПП МультиМирПласт(толщ.2,7мм)</t>
  </si>
  <si>
    <t>Патрубок компенсационный 110 ПП МультиМирПласт</t>
  </si>
  <si>
    <t>Патрубок компенсационный 50 ПП МультиМирПласт</t>
  </si>
  <si>
    <t>Ревизия 50 ПП МультиМирПласт</t>
  </si>
  <si>
    <t>Зонт вентиляционный 50 ПП МультиМирПласт</t>
  </si>
  <si>
    <t>Зонт вентиляционный 110 ПП МультиМирПласт</t>
  </si>
  <si>
    <t>Клапан вакуумный 50 МультиМирПласт</t>
  </si>
  <si>
    <t>Клапан вакуумный 110 МультиМирПласт</t>
  </si>
  <si>
    <t>Обратный клапан 50 МультиМирПласт</t>
  </si>
  <si>
    <t>Радиатор GERMANIUM биметаллический 350 - 12 сек.</t>
  </si>
  <si>
    <t>Радиатор GERMANIUM биметаллический 500 - 04 сек.</t>
  </si>
  <si>
    <t>Радиатор GERMANIUM биметаллический 500 - 06 сек.</t>
  </si>
  <si>
    <t>Радиатор GERMANIUM биметаллический 500 - 08 сек.</t>
  </si>
  <si>
    <t>Радиатор GERMANIUM биметаллический 500 - 10 сек.</t>
  </si>
  <si>
    <t>Радиатор GERMANIUM биметаллический 500 - 12 сек.</t>
  </si>
  <si>
    <t>Радиаторы алюминиевые, биметаллические и панельные.</t>
  </si>
  <si>
    <t>Тройник ПНД переходный, ВР, 20х1/2" Tebo</t>
  </si>
  <si>
    <t>Тройник ПНД переходный, ВР, 25х1/2" Tebo</t>
  </si>
  <si>
    <t>Тройник ПНД переходный, ВР, 25х3/4" Tebo</t>
  </si>
  <si>
    <t>Тройник ПНД переходный, ВР, 32х3/4" Tebo</t>
  </si>
  <si>
    <t>Тройник ПНД переходный, ВР, 32х1" Tebo</t>
  </si>
  <si>
    <t>Тройник ПНД переходный, ВР, 40х1" Tebo</t>
  </si>
  <si>
    <t>Тройник ПНД переходный, ВР, 40х1 1/4" Tebo</t>
  </si>
  <si>
    <t>Тройник ПНД переходный, ВР, 50х1 1/4" Tebo</t>
  </si>
  <si>
    <t>Наружная труба 110*4 м ПП МультиМирПласт(толщ.3,2мм)</t>
  </si>
  <si>
    <t>Наружная труба 110*5 м ПП МультиМирПласт(толщ.3,2мм)</t>
  </si>
  <si>
    <t>Наружная труба 110*6 м ПП МультиМирПласт(толщ.3,2мм)</t>
  </si>
  <si>
    <t>Наружная труба 160*0,5 м  ПП МультиМирПласт(толщ.3,2мм)</t>
  </si>
  <si>
    <t>Наружная труба 160*1 м ПП МультиМирПласт (толщ.3,2мм)</t>
  </si>
  <si>
    <t>Наружная труба 160*2 м ПП МультиМирПласт(толщ.3,2мм)</t>
  </si>
  <si>
    <t>Наружная труба 160*3 м ПП МультиМирПласт(толщ.3,2мм)</t>
  </si>
  <si>
    <t>Наружная труба 160*4 м ПП МультиМирПласт(толщ.3,2мм)</t>
  </si>
  <si>
    <t>Наружная труба 160*5 м ПП МультиМирПласт(толщ.3,2мм)</t>
  </si>
  <si>
    <t>Наружная труба 160*6 м ПП МультиМирПласт(толщ.3,2мм)</t>
  </si>
  <si>
    <t>Переход эксцентрический нар.канализ. 160*110*4мм ММП</t>
  </si>
  <si>
    <t>Переход эксцентрический нар.канализ. 160*110*5мм ММП</t>
  </si>
  <si>
    <t>Тройник 110/110 угол 45 ПП, наружн. кан. МультиМирПласт</t>
  </si>
  <si>
    <t>Тройник 110/110 угол 90 ПП, наружн. кан. МультиМирПласт</t>
  </si>
  <si>
    <t>Тройник 160/110 угол 45 ПП, наружн. кан. МультиМирПласт</t>
  </si>
  <si>
    <t>Тройник 160/110 угол 90 ПП, наружн. кан. МультиМирПласт</t>
  </si>
  <si>
    <t>Муфта ремонтная 110 ПП наружн. кан. МультиМирПласт</t>
  </si>
  <si>
    <t>Муфта с буртом 110 ПП наружн. кан. МультиМирПласт</t>
  </si>
  <si>
    <t>Муфта ремонтная 160 ПП наружн. кан. МультиМирПласт</t>
  </si>
  <si>
    <t>Заглушка 110  ПП наружн. кан. МультиМирПласт</t>
  </si>
  <si>
    <t>Отвод 110 угол 30 ПП  наружн. кан. МультиМирПласт</t>
  </si>
  <si>
    <t xml:space="preserve">Кронштейн для радиатора белый, плоский,  7 мм, L=250, с дюбелем </t>
  </si>
  <si>
    <t xml:space="preserve">Кронштейн для радиатора белый, плоский,  7 мм, L=300, с дюбелем </t>
  </si>
  <si>
    <t xml:space="preserve">Кронштейн для радиатора белый, круглый,  7 мм, L=180, с дюбелем </t>
  </si>
  <si>
    <t xml:space="preserve">Кронштейн для радиатора белый, круглый,  7 мм, L=220, с дюбелем </t>
  </si>
  <si>
    <t xml:space="preserve">Кронштейн для радиатора белый, круглый,  7 мм, L=300, с дюбелем </t>
  </si>
  <si>
    <t xml:space="preserve">Кронштейн для радиатора белый, круглый,  7 мм, L=240, с дюбелем </t>
  </si>
  <si>
    <t xml:space="preserve">Кронштейн для радиатора белый, круглый,  7 мм, L=260, с дюбелем </t>
  </si>
  <si>
    <t xml:space="preserve">Кронштейн для радиатора оцинкованный, плоский,  7 мм, L=180, с дюбелем </t>
  </si>
  <si>
    <t xml:space="preserve">Кронштейн для радиатора оцинкованный, плоский,  7 мм, L=220, с дюбелем </t>
  </si>
  <si>
    <t xml:space="preserve">Кронштейн для радиатора оцинкованный, плоский,  7 мм, L=250, с дюбелем </t>
  </si>
  <si>
    <t>Труба 32*3 м ПП МультиМирПласт(толщ.1,8мм)</t>
  </si>
  <si>
    <t>Тройник ПНД переходный, ВР, 40х3/4" Tebo</t>
  </si>
  <si>
    <t>Тройник ПНД переходный, ВР, 50х3/4" Tebo</t>
  </si>
  <si>
    <t>Тройник ПНД переходный, ВР, 50х1" Tebo</t>
  </si>
  <si>
    <t>Тройник ПНД переходный, ВР, 63х1" Tebo</t>
  </si>
  <si>
    <t>Тройник ПНД переходный, ВР, 63х1 1/4" Tebo</t>
  </si>
  <si>
    <t>Тройник ПНД переходный, ВР, 110х3" Tebo*</t>
  </si>
  <si>
    <t>Тройник ПНД переходный, ВР, 90х3" Tebo*</t>
  </si>
  <si>
    <t>Тройник ПНД переходный, НР, 20х1/2" Tebo</t>
  </si>
  <si>
    <t>Тройник ПНД переходный, НР, 25х1/2" Tebo</t>
  </si>
  <si>
    <t>Тройник ПНД переходный, НР, 25х3/4" Tebo</t>
  </si>
  <si>
    <t>Тройник ПНД переходный, НР, 25х1" Tebo</t>
  </si>
  <si>
    <t>Тройник ПНД переходный, НР, 32х3/4" Tebo</t>
  </si>
  <si>
    <t>Тройник ПНД переходный, НР, 32х1" Tebo</t>
  </si>
  <si>
    <t>Тройник ПНД переходный, НР, 40х1" Tebo</t>
  </si>
  <si>
    <t>Тройник ПНД переходный, НР, 40х1 1/4" Tebo</t>
  </si>
  <si>
    <t>Соединения Gebo с наружной резьбой</t>
  </si>
  <si>
    <t>Соединение Gebo 1/2" с наружной резьбой (АК 1/2")</t>
  </si>
  <si>
    <t>Соединение Gebo 3/4" с наружной резьбой (АК 3/4")</t>
  </si>
  <si>
    <t>Соединение Gebo 1" с наружной резьбой (АК 1")</t>
  </si>
  <si>
    <t>Соединение Gebo 1 1/4" с наружной резьбой (АК 1 1/4")</t>
  </si>
  <si>
    <t>Соединение Gebo 1 1/2" с наружной резьбой (АК 1 1/2")</t>
  </si>
  <si>
    <t>Соединение Gebo 2" с наружной резьбой (АК 2")</t>
  </si>
  <si>
    <t>Соединения Gebo с внутренней резьбой</t>
  </si>
  <si>
    <t>Соединение Gebo 1/2" с внутренней резьбой (IК 1/2")</t>
  </si>
  <si>
    <t>Соединение Gebo 3/4" с внутренней резьбой (IК 3/4")</t>
  </si>
  <si>
    <t>Соединение Gebo 1" с внутренней резьбой (IК 1")</t>
  </si>
  <si>
    <t>Соединение Gebo 1 1/4" с внутренней резьбой (IК 1 1/4")</t>
  </si>
  <si>
    <t>Соединение Gebo 1 1/2" с внутренней резьбой (IК 1 1/2")</t>
  </si>
  <si>
    <t>Соединение Gebo 2" с внутренней резьбой (IК 2")</t>
  </si>
  <si>
    <t>Тройники Gebo</t>
  </si>
  <si>
    <t>Тройник Gebo 1/2"</t>
  </si>
  <si>
    <t>Тройник Gebo 3/4"</t>
  </si>
  <si>
    <t>Тройник Gebo 1"</t>
  </si>
  <si>
    <t>Тройник Gebo 1 1/4"</t>
  </si>
  <si>
    <t>Тройник Gebo 1 1/2"</t>
  </si>
  <si>
    <t>Тройник Gebo 2"</t>
  </si>
  <si>
    <t>411-51-46</t>
  </si>
  <si>
    <t>437-16-50</t>
  </si>
  <si>
    <t>Тройник ПНД переходный, НР, 90х4" Tebo*</t>
  </si>
  <si>
    <t>Тройник ПНД переходный, НР, 90х3" Tebo</t>
  </si>
  <si>
    <t>Тройник ПНД переходный, НР, 50х2" Tebo*</t>
  </si>
  <si>
    <t>Тройник переходный с наружной резьбой, для труб ПНД, Tebo</t>
  </si>
  <si>
    <t>Тройник переходный с внутренней резьбой, для труб ПНД, Tebo</t>
  </si>
  <si>
    <t>Тройники переходные, для труб ПНД, Tebo</t>
  </si>
  <si>
    <t>Тройники, для труб ПНД, Tebo</t>
  </si>
  <si>
    <t>Заглушки, для труб ПНД, Tebo</t>
  </si>
  <si>
    <t>Отвод (колено) переходный 90 град. с наружной резьбой, для труб ПНД, Tebo</t>
  </si>
  <si>
    <t>Отвод (колено) переходный 90 град. с внутренней резьбой, для труб ПНД, Tebo</t>
  </si>
  <si>
    <t>Отвод (колено) переходный 90 град., для труб ПНД, Tebo</t>
  </si>
  <si>
    <t>Отвод (колено) 90 град., для труб ПНД, Tebo</t>
  </si>
  <si>
    <t>Муфты переходные с наружной резьбой, для труб ПНД, Tebo</t>
  </si>
  <si>
    <t>Муфты переходные с внутренней резьбой, для труб ПНД, Tebo</t>
  </si>
  <si>
    <t>Муфты переходные, для труб ПНД, Tebo</t>
  </si>
  <si>
    <t>Муфты соединительные, для труб ПНД, Tebo</t>
  </si>
  <si>
    <t>Кран шаровый для труб ПНД, Tebo</t>
  </si>
  <si>
    <t>Кран шаровый с внутренней резьбой, для труб ПНД, Tebo</t>
  </si>
  <si>
    <t>т 437-16-50, т/ф 411-51-46, 8-9202986442, 8-9023019983</t>
  </si>
  <si>
    <t>Хомуты</t>
  </si>
  <si>
    <t>Хомуты, Россия</t>
  </si>
  <si>
    <t>Канализация ПОЛИТЭК</t>
  </si>
  <si>
    <t>Канализация МультиМирПласт</t>
  </si>
  <si>
    <t>Труба 32*0,25 ПП МультиМирПласт</t>
  </si>
  <si>
    <t>Труба 32*0,5 м ПП МультиМирПласт(толщ.1,8мм)</t>
  </si>
  <si>
    <t>Труба 32*1 м ПП МультиМирПласт(толщ.1,8мм)</t>
  </si>
  <si>
    <t>Труба 32*2 м ПП МультиМирПласт(толщ.1,8мм)</t>
  </si>
  <si>
    <t>Труба 40*0,25 ПП МультиМирПласт</t>
  </si>
  <si>
    <t>Труба 40*0,5 м ПП МультиМирПласт(толщ.1,8мм)</t>
  </si>
  <si>
    <t>Труба 40*1 м ПП МультиМирПласт(толщ.1,8мм)</t>
  </si>
  <si>
    <t>Труба 40*2 м ПП МультиМирПласт(толщ.1,8мм)</t>
  </si>
  <si>
    <t>Труба 50*0,25 м ПП МультиМирПласт</t>
  </si>
  <si>
    <t>Труба 50*0,5 м  ПП МультиМирПласт(толщ.1,8мм)</t>
  </si>
  <si>
    <t>Труба 50*0,75 м  ПП МультиМирПласт(толщ.1,8мм)</t>
  </si>
  <si>
    <t>Труба 50*1 м  ПП МультиМирПласт(толщ.1,8мм)</t>
  </si>
  <si>
    <t>Труба 50*1,5 м  ПП МультиМирПласт(толщ.1,8мм)</t>
  </si>
  <si>
    <t>Труба 50*2 м  ПП МультиМирПласт(толщ.1,8мм)</t>
  </si>
  <si>
    <t>Труба 50*3 м ПП МультиМирПласт(толщ.1,8мм)</t>
  </si>
  <si>
    <t>Труба 110*1 м ПП МультиМирПласт(толщ.2,7мм)</t>
  </si>
  <si>
    <t>Труба 110*1,5 м ПП МультиМирПласт(толщ.2,7мм)</t>
  </si>
  <si>
    <t>Труба 110*2 м ПП МультиМирПласт(толщ.2,7мм)</t>
  </si>
  <si>
    <t xml:space="preserve">Заглушка AltStream 1 1/4"  </t>
  </si>
  <si>
    <t xml:space="preserve">Заглушка AltStream 1 1/2"  </t>
  </si>
  <si>
    <t xml:space="preserve">Заглушка AltStream 2"  </t>
  </si>
  <si>
    <t>Ниппель 3/8" AltStream</t>
  </si>
  <si>
    <t>Ниппель 1/2" AltStream</t>
  </si>
  <si>
    <t>Ниппель 3/4"  AltStream</t>
  </si>
  <si>
    <t>Ниппель 1" AltStream</t>
  </si>
  <si>
    <t>Ниппель 1 1/4" AltStream</t>
  </si>
  <si>
    <t xml:space="preserve">Ниппель 1 1/2" AltStream </t>
  </si>
  <si>
    <t xml:space="preserve">Ниппель 2" AltStream </t>
  </si>
  <si>
    <t xml:space="preserve">Ниппель-переходник  1/2"х1/4" AltStream  </t>
  </si>
  <si>
    <t xml:space="preserve">Ниппель-переходник  1/2"х3/8" AltStream  </t>
  </si>
  <si>
    <t xml:space="preserve">Ниппель-переходник  3/4"х1/2" AltStream </t>
  </si>
  <si>
    <t>Ниппель-переходник  1"х1/2" AltStream</t>
  </si>
  <si>
    <t>Ниппель-переходник  1"х3/4" AltStream</t>
  </si>
  <si>
    <t>Ниппель-переходник   1 1/4"х1/2" AltStream</t>
  </si>
  <si>
    <t>Заглушка 32  ПП МультиМирПласт</t>
  </si>
  <si>
    <t>Заглушка 160 ПП МультиМирПласт</t>
  </si>
  <si>
    <t>07.27.2022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</si>
</sst>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руб.&quot;"/>
  </numFmts>
  <fonts count="53">
    <font>
      <sz val="10"/>
      <name val="Arial Cyr"/>
      <family val="0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8"/>
      </bottom>
    </border>
    <border>
      <left style="medium"/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/>
      <top>
        <color indexed="63"/>
      </top>
      <bottom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Fill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7" fillId="33" borderId="12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horizontal="right" vertical="center"/>
    </xf>
    <xf numFmtId="2" fontId="9" fillId="33" borderId="14" xfId="0" applyNumberFormat="1" applyFont="1" applyFill="1" applyBorder="1" applyAlignment="1">
      <alignment horizontal="right" vertical="center"/>
    </xf>
    <xf numFmtId="2" fontId="9" fillId="33" borderId="15" xfId="0" applyNumberFormat="1" applyFont="1" applyFill="1" applyBorder="1" applyAlignment="1">
      <alignment horizontal="right" vertical="center"/>
    </xf>
    <xf numFmtId="2" fontId="8" fillId="0" borderId="16" xfId="0" applyNumberFormat="1" applyFont="1" applyBorder="1" applyAlignment="1">
      <alignment horizontal="right" wrapText="1"/>
    </xf>
    <xf numFmtId="0" fontId="7" fillId="33" borderId="17" xfId="0" applyFont="1" applyFill="1" applyBorder="1" applyAlignment="1">
      <alignment vertical="center" wrapText="1"/>
    </xf>
    <xf numFmtId="2" fontId="9" fillId="33" borderId="18" xfId="0" applyNumberFormat="1" applyFont="1" applyFill="1" applyBorder="1" applyAlignment="1">
      <alignment horizontal="right" vertical="center"/>
    </xf>
    <xf numFmtId="2" fontId="9" fillId="33" borderId="19" xfId="0" applyNumberFormat="1" applyFont="1" applyFill="1" applyBorder="1" applyAlignment="1">
      <alignment horizontal="right" vertical="center"/>
    </xf>
    <xf numFmtId="2" fontId="8" fillId="0" borderId="20" xfId="0" applyNumberFormat="1" applyFont="1" applyBorder="1" applyAlignment="1">
      <alignment horizontal="right" wrapText="1"/>
    </xf>
    <xf numFmtId="2" fontId="7" fillId="34" borderId="21" xfId="0" applyNumberFormat="1" applyFont="1" applyFill="1" applyBorder="1" applyAlignment="1">
      <alignment/>
    </xf>
    <xf numFmtId="2" fontId="7" fillId="34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 vertical="center" wrapText="1"/>
    </xf>
    <xf numFmtId="2" fontId="8" fillId="0" borderId="24" xfId="0" applyNumberFormat="1" applyFont="1" applyFill="1" applyBorder="1" applyAlignment="1">
      <alignment horizontal="right" vertical="center"/>
    </xf>
    <xf numFmtId="2" fontId="9" fillId="33" borderId="25" xfId="0" applyNumberFormat="1" applyFont="1" applyFill="1" applyBorder="1" applyAlignment="1">
      <alignment horizontal="right" vertical="center"/>
    </xf>
    <xf numFmtId="2" fontId="9" fillId="33" borderId="24" xfId="0" applyNumberFormat="1" applyFont="1" applyFill="1" applyBorder="1" applyAlignment="1">
      <alignment horizontal="right" vertical="center"/>
    </xf>
    <xf numFmtId="2" fontId="8" fillId="0" borderId="26" xfId="0" applyNumberFormat="1" applyFont="1" applyBorder="1" applyAlignment="1">
      <alignment horizontal="right" wrapText="1"/>
    </xf>
    <xf numFmtId="14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14" fontId="3" fillId="0" borderId="0" xfId="0" applyNumberFormat="1" applyFont="1" applyAlignment="1">
      <alignment horizontal="left"/>
    </xf>
    <xf numFmtId="0" fontId="10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right" vertical="center" wrapText="1"/>
    </xf>
    <xf numFmtId="0" fontId="11" fillId="0" borderId="27" xfId="0" applyNumberFormat="1" applyFont="1" applyBorder="1" applyAlignment="1">
      <alignment horizontal="right" vertical="center" wrapText="1"/>
    </xf>
    <xf numFmtId="2" fontId="11" fillId="0" borderId="28" xfId="0" applyNumberFormat="1" applyFont="1" applyBorder="1" applyAlignment="1">
      <alignment horizontal="right" vertical="center" wrapText="1"/>
    </xf>
    <xf numFmtId="2" fontId="11" fillId="0" borderId="29" xfId="0" applyNumberFormat="1" applyFont="1" applyBorder="1" applyAlignment="1">
      <alignment horizontal="right" vertical="center" wrapText="1"/>
    </xf>
    <xf numFmtId="2" fontId="11" fillId="0" borderId="29" xfId="0" applyNumberFormat="1" applyFont="1" applyFill="1" applyBorder="1" applyAlignment="1">
      <alignment horizontal="right" vertical="center" wrapText="1"/>
    </xf>
    <xf numFmtId="2" fontId="11" fillId="0" borderId="17" xfId="0" applyNumberFormat="1" applyFont="1" applyBorder="1" applyAlignment="1">
      <alignment horizontal="right" vertical="center" wrapText="1"/>
    </xf>
    <xf numFmtId="2" fontId="11" fillId="0" borderId="30" xfId="0" applyNumberFormat="1" applyFont="1" applyBorder="1" applyAlignment="1">
      <alignment horizontal="right" vertical="center" wrapText="1"/>
    </xf>
    <xf numFmtId="2" fontId="11" fillId="0" borderId="31" xfId="0" applyNumberFormat="1" applyFont="1" applyBorder="1" applyAlignment="1">
      <alignment horizontal="right" vertical="center" wrapText="1"/>
    </xf>
    <xf numFmtId="0" fontId="11" fillId="0" borderId="31" xfId="0" applyNumberFormat="1" applyFont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right" vertical="center" wrapText="1"/>
    </xf>
    <xf numFmtId="0" fontId="11" fillId="0" borderId="32" xfId="0" applyNumberFormat="1" applyFont="1" applyBorder="1" applyAlignment="1">
      <alignment horizontal="right" vertical="center" wrapText="1"/>
    </xf>
    <xf numFmtId="0" fontId="11" fillId="0" borderId="33" xfId="0" applyNumberFormat="1" applyFont="1" applyBorder="1" applyAlignment="1">
      <alignment horizontal="left" vertical="center" wrapText="1"/>
    </xf>
    <xf numFmtId="0" fontId="11" fillId="0" borderId="34" xfId="0" applyNumberFormat="1" applyFont="1" applyBorder="1" applyAlignment="1">
      <alignment horizontal="right" vertical="center" wrapText="1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36" xfId="0" applyNumberFormat="1" applyFont="1" applyBorder="1" applyAlignment="1">
      <alignment horizontal="right" vertical="center" wrapText="1"/>
    </xf>
    <xf numFmtId="0" fontId="11" fillId="0" borderId="37" xfId="0" applyNumberFormat="1" applyFont="1" applyBorder="1" applyAlignment="1">
      <alignment horizontal="left" vertical="center" wrapText="1"/>
    </xf>
    <xf numFmtId="0" fontId="11" fillId="0" borderId="38" xfId="0" applyNumberFormat="1" applyFont="1" applyBorder="1" applyAlignment="1">
      <alignment horizontal="left" vertical="center" wrapText="1"/>
    </xf>
    <xf numFmtId="2" fontId="11" fillId="0" borderId="39" xfId="0" applyNumberFormat="1" applyFont="1" applyBorder="1" applyAlignment="1">
      <alignment horizontal="right" vertical="center" wrapText="1"/>
    </xf>
    <xf numFmtId="0" fontId="11" fillId="0" borderId="39" xfId="0" applyNumberFormat="1" applyFont="1" applyBorder="1" applyAlignment="1">
      <alignment horizontal="right" vertical="center" wrapText="1"/>
    </xf>
    <xf numFmtId="0" fontId="11" fillId="0" borderId="40" xfId="0" applyNumberFormat="1" applyFont="1" applyBorder="1" applyAlignment="1">
      <alignment horizontal="right" vertical="center" wrapText="1"/>
    </xf>
    <xf numFmtId="0" fontId="6" fillId="34" borderId="41" xfId="0" applyFont="1" applyFill="1" applyBorder="1" applyAlignment="1">
      <alignment vertical="top" wrapText="1"/>
    </xf>
    <xf numFmtId="2" fontId="7" fillId="34" borderId="42" xfId="0" applyNumberFormat="1" applyFont="1" applyFill="1" applyBorder="1" applyAlignment="1">
      <alignment horizontal="right"/>
    </xf>
    <xf numFmtId="2" fontId="7" fillId="34" borderId="4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5" fillId="34" borderId="44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5" fillId="34" borderId="45" xfId="0" applyNumberFormat="1" applyFont="1" applyFill="1" applyBorder="1" applyAlignment="1">
      <alignment vertical="top" wrapText="1"/>
    </xf>
    <xf numFmtId="0" fontId="12" fillId="34" borderId="45" xfId="0" applyNumberFormat="1" applyFont="1" applyFill="1" applyBorder="1" applyAlignment="1">
      <alignment vertical="center" wrapText="1"/>
    </xf>
    <xf numFmtId="0" fontId="12" fillId="34" borderId="45" xfId="0" applyNumberFormat="1" applyFont="1" applyFill="1" applyBorder="1" applyAlignment="1">
      <alignment vertical="center" wrapText="1"/>
    </xf>
    <xf numFmtId="0" fontId="5" fillId="34" borderId="46" xfId="0" applyNumberFormat="1" applyFont="1" applyFill="1" applyBorder="1" applyAlignment="1">
      <alignment vertical="top" wrapText="1"/>
    </xf>
    <xf numFmtId="0" fontId="5" fillId="34" borderId="47" xfId="0" applyNumberFormat="1" applyFont="1" applyFill="1" applyBorder="1" applyAlignment="1">
      <alignment vertical="top" wrapText="1"/>
    </xf>
    <xf numFmtId="0" fontId="5" fillId="34" borderId="33" xfId="0" applyNumberFormat="1" applyFont="1" applyFill="1" applyBorder="1" applyAlignment="1">
      <alignment horizontal="left" vertical="top" wrapText="1"/>
    </xf>
    <xf numFmtId="0" fontId="5" fillId="34" borderId="48" xfId="0" applyNumberFormat="1" applyFont="1" applyFill="1" applyBorder="1" applyAlignment="1">
      <alignment horizontal="left" vertical="top" wrapText="1"/>
    </xf>
    <xf numFmtId="0" fontId="12" fillId="34" borderId="46" xfId="0" applyNumberFormat="1" applyFont="1" applyFill="1" applyBorder="1" applyAlignment="1">
      <alignment vertical="center" wrapText="1"/>
    </xf>
    <xf numFmtId="0" fontId="12" fillId="34" borderId="47" xfId="0" applyNumberFormat="1" applyFont="1" applyFill="1" applyBorder="1" applyAlignment="1">
      <alignment vertical="center" wrapText="1"/>
    </xf>
    <xf numFmtId="0" fontId="12" fillId="34" borderId="46" xfId="0" applyNumberFormat="1" applyFont="1" applyFill="1" applyBorder="1" applyAlignment="1">
      <alignment vertical="center" wrapText="1"/>
    </xf>
    <xf numFmtId="0" fontId="12" fillId="34" borderId="47" xfId="0" applyNumberFormat="1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2" fontId="14" fillId="0" borderId="13" xfId="0" applyNumberFormat="1" applyFont="1" applyBorder="1" applyAlignment="1">
      <alignment horizontal="right" vertical="center"/>
    </xf>
    <xf numFmtId="2" fontId="8" fillId="0" borderId="49" xfId="0" applyNumberFormat="1" applyFont="1" applyFill="1" applyBorder="1" applyAlignment="1">
      <alignment horizontal="right" vertical="center"/>
    </xf>
    <xf numFmtId="2" fontId="7" fillId="33" borderId="14" xfId="0" applyNumberFormat="1" applyFont="1" applyFill="1" applyBorder="1" applyAlignment="1">
      <alignment horizontal="right" vertical="center"/>
    </xf>
    <xf numFmtId="2" fontId="7" fillId="33" borderId="15" xfId="0" applyNumberFormat="1" applyFont="1" applyFill="1" applyBorder="1" applyAlignment="1">
      <alignment horizontal="right" vertical="center"/>
    </xf>
    <xf numFmtId="2" fontId="14" fillId="0" borderId="16" xfId="0" applyNumberFormat="1" applyFont="1" applyBorder="1" applyAlignment="1">
      <alignment horizontal="right" wrapText="1"/>
    </xf>
    <xf numFmtId="0" fontId="14" fillId="0" borderId="50" xfId="0" applyFont="1" applyBorder="1" applyAlignment="1">
      <alignment/>
    </xf>
    <xf numFmtId="0" fontId="14" fillId="0" borderId="51" xfId="0" applyFont="1" applyBorder="1" applyAlignment="1">
      <alignment/>
    </xf>
    <xf numFmtId="2" fontId="7" fillId="33" borderId="25" xfId="0" applyNumberFormat="1" applyFont="1" applyFill="1" applyBorder="1" applyAlignment="1">
      <alignment horizontal="right" vertical="center"/>
    </xf>
    <xf numFmtId="2" fontId="7" fillId="33" borderId="24" xfId="0" applyNumberFormat="1" applyFont="1" applyFill="1" applyBorder="1" applyAlignment="1">
      <alignment horizontal="right" vertical="center"/>
    </xf>
    <xf numFmtId="2" fontId="14" fillId="0" borderId="26" xfId="0" applyNumberFormat="1" applyFont="1" applyBorder="1" applyAlignment="1">
      <alignment horizontal="right" wrapText="1"/>
    </xf>
    <xf numFmtId="2" fontId="7" fillId="34" borderId="42" xfId="0" applyNumberFormat="1" applyFont="1" applyFill="1" applyBorder="1" applyAlignment="1">
      <alignment/>
    </xf>
    <xf numFmtId="2" fontId="7" fillId="34" borderId="43" xfId="0" applyNumberFormat="1" applyFont="1" applyFill="1" applyBorder="1" applyAlignment="1">
      <alignment/>
    </xf>
    <xf numFmtId="2" fontId="11" fillId="0" borderId="52" xfId="0" applyNumberFormat="1" applyFont="1" applyBorder="1" applyAlignment="1">
      <alignment horizontal="right" vertical="center" wrapText="1"/>
    </xf>
    <xf numFmtId="2" fontId="11" fillId="0" borderId="14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5" fillId="34" borderId="53" xfId="0" applyNumberFormat="1" applyFont="1" applyFill="1" applyBorder="1" applyAlignment="1">
      <alignment vertical="top" wrapText="1"/>
    </xf>
    <xf numFmtId="0" fontId="5" fillId="34" borderId="44" xfId="0" applyNumberFormat="1" applyFont="1" applyFill="1" applyBorder="1" applyAlignment="1">
      <alignment vertical="top" wrapText="1"/>
    </xf>
    <xf numFmtId="0" fontId="5" fillId="34" borderId="48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17" xfId="0" applyFont="1" applyBorder="1" applyAlignment="1">
      <alignment vertical="center" wrapText="1"/>
    </xf>
    <xf numFmtId="2" fontId="10" fillId="0" borderId="11" xfId="0" applyNumberFormat="1" applyFont="1" applyFill="1" applyBorder="1" applyAlignment="1">
      <alignment horizontal="center" vertical="top" wrapText="1"/>
    </xf>
    <xf numFmtId="2" fontId="5" fillId="34" borderId="45" xfId="0" applyNumberFormat="1" applyFont="1" applyFill="1" applyBorder="1" applyAlignment="1">
      <alignment vertical="top" wrapText="1"/>
    </xf>
    <xf numFmtId="2" fontId="5" fillId="34" borderId="44" xfId="0" applyNumberFormat="1" applyFont="1" applyFill="1" applyBorder="1" applyAlignment="1">
      <alignment vertical="top" wrapText="1"/>
    </xf>
    <xf numFmtId="2" fontId="5" fillId="34" borderId="44" xfId="0" applyNumberFormat="1" applyFont="1" applyFill="1" applyBorder="1" applyAlignment="1">
      <alignment horizontal="left" vertical="top" wrapText="1"/>
    </xf>
    <xf numFmtId="2" fontId="12" fillId="34" borderId="45" xfId="0" applyNumberFormat="1" applyFont="1" applyFill="1" applyBorder="1" applyAlignment="1">
      <alignment vertical="center" wrapText="1"/>
    </xf>
    <xf numFmtId="2" fontId="12" fillId="34" borderId="45" xfId="0" applyNumberFormat="1" applyFont="1" applyFill="1" applyBorder="1" applyAlignment="1">
      <alignment vertical="center" wrapText="1"/>
    </xf>
    <xf numFmtId="2" fontId="11" fillId="0" borderId="15" xfId="0" applyNumberFormat="1" applyFont="1" applyFill="1" applyBorder="1" applyAlignment="1">
      <alignment horizontal="right" vertical="center" wrapText="1"/>
    </xf>
    <xf numFmtId="2" fontId="11" fillId="0" borderId="54" xfId="0" applyNumberFormat="1" applyFont="1" applyBorder="1" applyAlignment="1">
      <alignment horizontal="right" vertical="center" wrapText="1"/>
    </xf>
    <xf numFmtId="2" fontId="11" fillId="0" borderId="55" xfId="0" applyNumberFormat="1" applyFont="1" applyBorder="1" applyAlignment="1">
      <alignment horizontal="right" vertical="center" wrapText="1"/>
    </xf>
    <xf numFmtId="2" fontId="11" fillId="0" borderId="56" xfId="0" applyNumberFormat="1" applyFont="1" applyBorder="1" applyAlignment="1">
      <alignment horizontal="right"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2" fontId="11" fillId="0" borderId="59" xfId="0" applyNumberFormat="1" applyFont="1" applyFill="1" applyBorder="1" applyAlignment="1">
      <alignment vertical="center" wrapText="1"/>
    </xf>
    <xf numFmtId="2" fontId="11" fillId="0" borderId="60" xfId="0" applyNumberFormat="1" applyFont="1" applyFill="1" applyBorder="1" applyAlignment="1">
      <alignment vertical="center" wrapText="1"/>
    </xf>
    <xf numFmtId="2" fontId="14" fillId="0" borderId="61" xfId="0" applyNumberFormat="1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2" fontId="11" fillId="0" borderId="34" xfId="0" applyNumberFormat="1" applyFont="1" applyBorder="1" applyAlignment="1">
      <alignment horizontal="right" vertical="center" wrapText="1"/>
    </xf>
    <xf numFmtId="2" fontId="5" fillId="34" borderId="48" xfId="0" applyNumberFormat="1" applyFont="1" applyFill="1" applyBorder="1" applyAlignment="1">
      <alignment horizontal="left" vertical="top" wrapText="1"/>
    </xf>
    <xf numFmtId="2" fontId="12" fillId="34" borderId="47" xfId="0" applyNumberFormat="1" applyFont="1" applyFill="1" applyBorder="1" applyAlignment="1">
      <alignment vertical="center" wrapText="1"/>
    </xf>
    <xf numFmtId="2" fontId="12" fillId="34" borderId="47" xfId="0" applyNumberFormat="1" applyFont="1" applyFill="1" applyBorder="1" applyAlignment="1">
      <alignment vertical="center" wrapText="1"/>
    </xf>
    <xf numFmtId="2" fontId="11" fillId="0" borderId="62" xfId="0" applyNumberFormat="1" applyFont="1" applyBorder="1" applyAlignment="1">
      <alignment horizontal="right" vertical="center" wrapText="1"/>
    </xf>
    <xf numFmtId="2" fontId="14" fillId="0" borderId="63" xfId="0" applyNumberFormat="1" applyFont="1" applyBorder="1" applyAlignment="1">
      <alignment vertical="center" wrapText="1"/>
    </xf>
    <xf numFmtId="2" fontId="11" fillId="0" borderId="36" xfId="0" applyNumberFormat="1" applyFont="1" applyBorder="1" applyAlignment="1">
      <alignment horizontal="right" vertical="center" wrapText="1"/>
    </xf>
    <xf numFmtId="2" fontId="11" fillId="0" borderId="27" xfId="0" applyNumberFormat="1" applyFont="1" applyBorder="1" applyAlignment="1">
      <alignment horizontal="right" vertical="center" wrapText="1"/>
    </xf>
    <xf numFmtId="2" fontId="16" fillId="0" borderId="12" xfId="0" applyNumberFormat="1" applyFont="1" applyFill="1" applyBorder="1" applyAlignment="1">
      <alignment vertical="center" wrapText="1"/>
    </xf>
    <xf numFmtId="2" fontId="16" fillId="0" borderId="64" xfId="0" applyNumberFormat="1" applyFont="1" applyFill="1" applyBorder="1" applyAlignment="1">
      <alignment vertical="center" wrapText="1"/>
    </xf>
    <xf numFmtId="2" fontId="16" fillId="0" borderId="48" xfId="0" applyNumberFormat="1" applyFont="1" applyFill="1" applyBorder="1" applyAlignment="1">
      <alignment vertical="center" wrapText="1"/>
    </xf>
    <xf numFmtId="2" fontId="11" fillId="0" borderId="29" xfId="0" applyNumberFormat="1" applyFont="1" applyFill="1" applyBorder="1" applyAlignment="1">
      <alignment vertical="center" wrapText="1"/>
    </xf>
    <xf numFmtId="2" fontId="11" fillId="0" borderId="65" xfId="0" applyNumberFormat="1" applyFont="1" applyFill="1" applyBorder="1" applyAlignment="1">
      <alignment vertical="center" wrapText="1"/>
    </xf>
    <xf numFmtId="2" fontId="11" fillId="0" borderId="66" xfId="0" applyNumberFormat="1" applyFont="1" applyFill="1" applyBorder="1" applyAlignment="1">
      <alignment vertical="center" wrapText="1"/>
    </xf>
    <xf numFmtId="2" fontId="11" fillId="0" borderId="40" xfId="0" applyNumberFormat="1" applyFont="1" applyBorder="1" applyAlignment="1">
      <alignment horizontal="right" vertical="center" wrapText="1"/>
    </xf>
    <xf numFmtId="2" fontId="5" fillId="34" borderId="47" xfId="0" applyNumberFormat="1" applyFont="1" applyFill="1" applyBorder="1" applyAlignment="1">
      <alignment vertical="top" wrapText="1"/>
    </xf>
    <xf numFmtId="2" fontId="11" fillId="0" borderId="12" xfId="0" applyNumberFormat="1" applyFont="1" applyBorder="1" applyAlignment="1">
      <alignment horizontal="right" vertical="center" wrapText="1"/>
    </xf>
    <xf numFmtId="2" fontId="11" fillId="0" borderId="67" xfId="0" applyNumberFormat="1" applyFont="1" applyBorder="1" applyAlignment="1">
      <alignment horizontal="right" vertical="center" wrapText="1"/>
    </xf>
    <xf numFmtId="2" fontId="5" fillId="34" borderId="48" xfId="0" applyNumberFormat="1" applyFont="1" applyFill="1" applyBorder="1" applyAlignment="1">
      <alignment vertical="top" wrapText="1"/>
    </xf>
    <xf numFmtId="2" fontId="11" fillId="0" borderId="31" xfId="0" applyNumberFormat="1" applyFont="1" applyFill="1" applyBorder="1" applyAlignment="1">
      <alignment horizontal="right" vertical="center" wrapText="1"/>
    </xf>
    <xf numFmtId="2" fontId="11" fillId="0" borderId="56" xfId="0" applyNumberFormat="1" applyFont="1" applyFill="1" applyBorder="1" applyAlignment="1">
      <alignment horizontal="right" vertical="center" wrapText="1"/>
    </xf>
    <xf numFmtId="2" fontId="14" fillId="0" borderId="61" xfId="0" applyNumberFormat="1" applyFont="1" applyFill="1" applyBorder="1" applyAlignment="1">
      <alignment vertical="center" wrapText="1"/>
    </xf>
    <xf numFmtId="2" fontId="11" fillId="0" borderId="32" xfId="0" applyNumberFormat="1" applyFont="1" applyFill="1" applyBorder="1" applyAlignment="1">
      <alignment horizontal="right" vertical="center" wrapText="1"/>
    </xf>
    <xf numFmtId="2" fontId="11" fillId="0" borderId="52" xfId="0" applyNumberFormat="1" applyFont="1" applyFill="1" applyBorder="1" applyAlignment="1">
      <alignment horizontal="right" vertical="center" wrapText="1"/>
    </xf>
    <xf numFmtId="2" fontId="11" fillId="0" borderId="54" xfId="0" applyNumberFormat="1" applyFont="1" applyFill="1" applyBorder="1" applyAlignment="1">
      <alignment horizontal="right" vertical="center" wrapText="1"/>
    </xf>
    <xf numFmtId="2" fontId="11" fillId="0" borderId="55" xfId="0" applyNumberFormat="1" applyFont="1" applyFill="1" applyBorder="1" applyAlignment="1">
      <alignment horizontal="right" vertical="center" wrapText="1"/>
    </xf>
    <xf numFmtId="0" fontId="12" fillId="34" borderId="33" xfId="0" applyNumberFormat="1" applyFont="1" applyFill="1" applyBorder="1" applyAlignment="1">
      <alignment horizontal="left" vertical="center" wrapText="1"/>
    </xf>
    <xf numFmtId="0" fontId="6" fillId="35" borderId="68" xfId="0" applyNumberFormat="1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2" fontId="10" fillId="0" borderId="11" xfId="0" applyNumberFormat="1" applyFont="1" applyBorder="1" applyAlignment="1">
      <alignment horizontal="center" vertical="top" wrapText="1"/>
    </xf>
    <xf numFmtId="2" fontId="12" fillId="34" borderId="44" xfId="0" applyNumberFormat="1" applyFont="1" applyFill="1" applyBorder="1" applyAlignment="1">
      <alignment vertical="center" wrapText="1"/>
    </xf>
    <xf numFmtId="2" fontId="12" fillId="34" borderId="48" xfId="0" applyNumberFormat="1" applyFont="1" applyFill="1" applyBorder="1" applyAlignment="1">
      <alignment vertical="center" wrapText="1"/>
    </xf>
    <xf numFmtId="2" fontId="5" fillId="35" borderId="69" xfId="0" applyNumberFormat="1" applyFont="1" applyFill="1" applyBorder="1" applyAlignment="1">
      <alignment vertical="center" wrapText="1"/>
    </xf>
    <xf numFmtId="2" fontId="5" fillId="35" borderId="70" xfId="0" applyNumberFormat="1" applyFont="1" applyFill="1" applyBorder="1" applyAlignment="1">
      <alignment vertical="center" wrapText="1"/>
    </xf>
    <xf numFmtId="2" fontId="12" fillId="34" borderId="44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/>
    </xf>
    <xf numFmtId="2" fontId="14" fillId="0" borderId="25" xfId="0" applyNumberFormat="1" applyFont="1" applyBorder="1" applyAlignment="1">
      <alignment/>
    </xf>
    <xf numFmtId="2" fontId="14" fillId="0" borderId="24" xfId="0" applyNumberFormat="1" applyFont="1" applyBorder="1" applyAlignment="1">
      <alignment horizontal="right" vertical="center"/>
    </xf>
    <xf numFmtId="2" fontId="11" fillId="36" borderId="31" xfId="0" applyNumberFormat="1" applyFont="1" applyFill="1" applyBorder="1" applyAlignment="1">
      <alignment horizontal="right" vertical="center" wrapText="1"/>
    </xf>
    <xf numFmtId="0" fontId="14" fillId="0" borderId="71" xfId="0" applyFont="1" applyBorder="1" applyAlignment="1">
      <alignment/>
    </xf>
    <xf numFmtId="2" fontId="14" fillId="0" borderId="72" xfId="0" applyNumberFormat="1" applyFont="1" applyBorder="1" applyAlignment="1">
      <alignment/>
    </xf>
    <xf numFmtId="2" fontId="7" fillId="33" borderId="72" xfId="0" applyNumberFormat="1" applyFont="1" applyFill="1" applyBorder="1" applyAlignment="1">
      <alignment horizontal="right" vertical="center"/>
    </xf>
    <xf numFmtId="2" fontId="7" fillId="33" borderId="13" xfId="0" applyNumberFormat="1" applyFont="1" applyFill="1" applyBorder="1" applyAlignment="1">
      <alignment horizontal="right" vertical="center"/>
    </xf>
    <xf numFmtId="2" fontId="14" fillId="0" borderId="73" xfId="0" applyNumberFormat="1" applyFont="1" applyBorder="1" applyAlignment="1">
      <alignment horizontal="right" wrapText="1"/>
    </xf>
    <xf numFmtId="0" fontId="6" fillId="37" borderId="41" xfId="0" applyFont="1" applyFill="1" applyBorder="1" applyAlignment="1">
      <alignment vertical="top" wrapText="1"/>
    </xf>
    <xf numFmtId="2" fontId="7" fillId="37" borderId="42" xfId="0" applyNumberFormat="1" applyFont="1" applyFill="1" applyBorder="1" applyAlignment="1">
      <alignment/>
    </xf>
    <xf numFmtId="2" fontId="7" fillId="37" borderId="43" xfId="0" applyNumberFormat="1" applyFont="1" applyFill="1" applyBorder="1" applyAlignment="1">
      <alignment/>
    </xf>
    <xf numFmtId="0" fontId="10" fillId="34" borderId="10" xfId="0" applyFont="1" applyFill="1" applyBorder="1" applyAlignment="1">
      <alignment vertical="top" wrapText="1"/>
    </xf>
    <xf numFmtId="2" fontId="14" fillId="0" borderId="13" xfId="0" applyNumberFormat="1" applyFont="1" applyFill="1" applyBorder="1" applyAlignment="1">
      <alignment horizontal="right" vertical="center"/>
    </xf>
    <xf numFmtId="2" fontId="14" fillId="0" borderId="49" xfId="0" applyNumberFormat="1" applyFont="1" applyFill="1" applyBorder="1" applyAlignment="1">
      <alignment horizontal="right" vertical="center"/>
    </xf>
    <xf numFmtId="2" fontId="7" fillId="33" borderId="18" xfId="0" applyNumberFormat="1" applyFont="1" applyFill="1" applyBorder="1" applyAlignment="1">
      <alignment horizontal="right" vertical="center"/>
    </xf>
    <xf numFmtId="2" fontId="7" fillId="33" borderId="19" xfId="0" applyNumberFormat="1" applyFont="1" applyFill="1" applyBorder="1" applyAlignment="1">
      <alignment horizontal="right" vertical="center"/>
    </xf>
    <xf numFmtId="2" fontId="14" fillId="0" borderId="20" xfId="0" applyNumberFormat="1" applyFont="1" applyBorder="1" applyAlignment="1">
      <alignment horizontal="right" wrapText="1"/>
    </xf>
    <xf numFmtId="2" fontId="14" fillId="0" borderId="24" xfId="0" applyNumberFormat="1" applyFont="1" applyFill="1" applyBorder="1" applyAlignment="1">
      <alignment horizontal="right" vertical="center"/>
    </xf>
    <xf numFmtId="0" fontId="10" fillId="34" borderId="74" xfId="0" applyFont="1" applyFill="1" applyBorder="1" applyAlignment="1">
      <alignment vertical="top" wrapText="1"/>
    </xf>
    <xf numFmtId="0" fontId="11" fillId="0" borderId="75" xfId="0" applyNumberFormat="1" applyFont="1" applyBorder="1" applyAlignment="1">
      <alignment horizontal="right" vertical="center" wrapText="1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28" xfId="0" applyNumberFormat="1" applyFont="1" applyBorder="1" applyAlignment="1">
      <alignment horizontal="right" vertical="center" wrapText="1"/>
    </xf>
    <xf numFmtId="0" fontId="11" fillId="0" borderId="23" xfId="0" applyNumberFormat="1" applyFont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right" vertical="center" wrapText="1"/>
    </xf>
    <xf numFmtId="0" fontId="11" fillId="0" borderId="44" xfId="0" applyNumberFormat="1" applyFont="1" applyBorder="1" applyAlignment="1">
      <alignment horizontal="right" vertical="center" wrapText="1"/>
    </xf>
    <xf numFmtId="0" fontId="11" fillId="0" borderId="53" xfId="0" applyNumberFormat="1" applyFont="1" applyBorder="1" applyAlignment="1">
      <alignment horizontal="left" vertical="center" wrapText="1"/>
    </xf>
    <xf numFmtId="0" fontId="11" fillId="0" borderId="76" xfId="0" applyNumberFormat="1" applyFont="1" applyBorder="1" applyAlignment="1">
      <alignment horizontal="left" vertical="center" wrapText="1"/>
    </xf>
    <xf numFmtId="2" fontId="11" fillId="0" borderId="23" xfId="0" applyNumberFormat="1" applyFont="1" applyBorder="1" applyAlignment="1">
      <alignment horizontal="right" vertical="center" wrapText="1"/>
    </xf>
    <xf numFmtId="0" fontId="6" fillId="34" borderId="46" xfId="0" applyNumberFormat="1" applyFont="1" applyFill="1" applyBorder="1" applyAlignment="1">
      <alignment vertical="top" wrapText="1"/>
    </xf>
    <xf numFmtId="0" fontId="5" fillId="34" borderId="41" xfId="0" applyFont="1" applyFill="1" applyBorder="1" applyAlignment="1">
      <alignment vertical="top" wrapText="1"/>
    </xf>
    <xf numFmtId="0" fontId="5" fillId="34" borderId="77" xfId="0" applyNumberFormat="1" applyFont="1" applyFill="1" applyBorder="1" applyAlignment="1">
      <alignment vertical="top" wrapText="1"/>
    </xf>
    <xf numFmtId="0" fontId="5" fillId="34" borderId="78" xfId="0" applyNumberFormat="1" applyFont="1" applyFill="1" applyBorder="1" applyAlignment="1">
      <alignment vertical="top" wrapText="1"/>
    </xf>
    <xf numFmtId="0" fontId="11" fillId="0" borderId="79" xfId="0" applyNumberFormat="1" applyFont="1" applyBorder="1" applyAlignment="1">
      <alignment horizontal="right" vertical="center" wrapText="1"/>
    </xf>
    <xf numFmtId="0" fontId="11" fillId="0" borderId="8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7" fillId="38" borderId="46" xfId="0" applyNumberFormat="1" applyFont="1" applyFill="1" applyBorder="1" applyAlignment="1">
      <alignment vertical="top" wrapText="1"/>
    </xf>
    <xf numFmtId="2" fontId="17" fillId="38" borderId="45" xfId="0" applyNumberFormat="1" applyFont="1" applyFill="1" applyBorder="1" applyAlignment="1">
      <alignment vertical="top" wrapText="1"/>
    </xf>
    <xf numFmtId="2" fontId="17" fillId="38" borderId="47" xfId="0" applyNumberFormat="1" applyFont="1" applyFill="1" applyBorder="1" applyAlignment="1">
      <alignment vertical="top" wrapText="1"/>
    </xf>
    <xf numFmtId="2" fontId="5" fillId="38" borderId="45" xfId="0" applyNumberFormat="1" applyFont="1" applyFill="1" applyBorder="1" applyAlignment="1">
      <alignment vertical="top" wrapText="1"/>
    </xf>
    <xf numFmtId="0" fontId="5" fillId="38" borderId="45" xfId="0" applyNumberFormat="1" applyFont="1" applyFill="1" applyBorder="1" applyAlignment="1">
      <alignment vertical="top" wrapText="1"/>
    </xf>
    <xf numFmtId="0" fontId="5" fillId="38" borderId="47" xfId="0" applyNumberFormat="1" applyFont="1" applyFill="1" applyBorder="1" applyAlignment="1">
      <alignment vertical="top" wrapText="1"/>
    </xf>
    <xf numFmtId="2" fontId="14" fillId="0" borderId="64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top" wrapText="1"/>
    </xf>
    <xf numFmtId="0" fontId="7" fillId="0" borderId="61" xfId="0" applyFont="1" applyFill="1" applyBorder="1" applyAlignment="1">
      <alignment vertical="top" wrapText="1"/>
    </xf>
    <xf numFmtId="2" fontId="14" fillId="0" borderId="0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/>
    </xf>
    <xf numFmtId="2" fontId="7" fillId="34" borderId="81" xfId="0" applyNumberFormat="1" applyFont="1" applyFill="1" applyBorder="1" applyAlignment="1">
      <alignment/>
    </xf>
    <xf numFmtId="2" fontId="14" fillId="0" borderId="71" xfId="0" applyNumberFormat="1" applyFont="1" applyFill="1" applyBorder="1" applyAlignment="1">
      <alignment horizontal="right" vertical="center"/>
    </xf>
    <xf numFmtId="2" fontId="14" fillId="0" borderId="82" xfId="0" applyNumberFormat="1" applyFont="1" applyFill="1" applyBorder="1" applyAlignment="1">
      <alignment horizontal="right" vertical="center"/>
    </xf>
    <xf numFmtId="2" fontId="14" fillId="0" borderId="83" xfId="0" applyNumberFormat="1" applyFont="1" applyFill="1" applyBorder="1" applyAlignment="1">
      <alignment horizontal="right" vertical="center"/>
    </xf>
    <xf numFmtId="2" fontId="14" fillId="0" borderId="50" xfId="0" applyNumberFormat="1" applyFont="1" applyFill="1" applyBorder="1" applyAlignment="1">
      <alignment horizontal="right" vertical="center"/>
    </xf>
    <xf numFmtId="2" fontId="14" fillId="0" borderId="60" xfId="0" applyNumberFormat="1" applyFont="1" applyFill="1" applyBorder="1" applyAlignment="1">
      <alignment horizontal="right" vertical="center"/>
    </xf>
    <xf numFmtId="2" fontId="14" fillId="34" borderId="84" xfId="0" applyNumberFormat="1" applyFont="1" applyFill="1" applyBorder="1" applyAlignment="1">
      <alignment vertical="center"/>
    </xf>
    <xf numFmtId="2" fontId="14" fillId="34" borderId="85" xfId="0" applyNumberFormat="1" applyFont="1" applyFill="1" applyBorder="1" applyAlignment="1">
      <alignment vertical="center"/>
    </xf>
    <xf numFmtId="2" fontId="14" fillId="0" borderId="5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top" wrapText="1"/>
    </xf>
    <xf numFmtId="2" fontId="14" fillId="0" borderId="75" xfId="0" applyNumberFormat="1" applyFont="1" applyFill="1" applyBorder="1" applyAlignment="1">
      <alignment horizontal="right" vertical="center"/>
    </xf>
    <xf numFmtId="2" fontId="14" fillId="0" borderId="86" xfId="0" applyNumberFormat="1" applyFont="1" applyFill="1" applyBorder="1" applyAlignment="1">
      <alignment horizontal="right" vertical="center"/>
    </xf>
    <xf numFmtId="0" fontId="11" fillId="0" borderId="87" xfId="0" applyNumberFormat="1" applyFont="1" applyBorder="1" applyAlignment="1">
      <alignment horizontal="left" vertical="center" wrapText="1"/>
    </xf>
    <xf numFmtId="2" fontId="11" fillId="0" borderId="88" xfId="0" applyNumberFormat="1" applyFont="1" applyBorder="1" applyAlignment="1">
      <alignment horizontal="right" vertical="center" wrapText="1"/>
    </xf>
    <xf numFmtId="2" fontId="11" fillId="0" borderId="61" xfId="0" applyNumberFormat="1" applyFont="1" applyBorder="1" applyAlignment="1">
      <alignment horizontal="right" vertical="center" wrapText="1"/>
    </xf>
    <xf numFmtId="2" fontId="11" fillId="0" borderId="89" xfId="0" applyNumberFormat="1" applyFont="1" applyBorder="1" applyAlignment="1">
      <alignment horizontal="right" vertical="center" wrapText="1"/>
    </xf>
    <xf numFmtId="0" fontId="11" fillId="0" borderId="90" xfId="0" applyNumberFormat="1" applyFont="1" applyBorder="1" applyAlignment="1">
      <alignment horizontal="right" vertical="center" wrapText="1"/>
    </xf>
    <xf numFmtId="0" fontId="11" fillId="0" borderId="91" xfId="0" applyNumberFormat="1" applyFont="1" applyBorder="1" applyAlignment="1">
      <alignment horizontal="right" vertical="center" wrapText="1"/>
    </xf>
    <xf numFmtId="0" fontId="11" fillId="0" borderId="52" xfId="0" applyNumberFormat="1" applyFont="1" applyBorder="1" applyAlignment="1">
      <alignment horizontal="right" vertical="center" wrapText="1"/>
    </xf>
    <xf numFmtId="0" fontId="11" fillId="0" borderId="55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vertical="center" wrapText="1"/>
    </xf>
    <xf numFmtId="0" fontId="11" fillId="0" borderId="58" xfId="0" applyNumberFormat="1" applyFont="1" applyBorder="1" applyAlignment="1">
      <alignment horizontal="left" vertical="center" wrapText="1"/>
    </xf>
    <xf numFmtId="2" fontId="11" fillId="0" borderId="92" xfId="0" applyNumberFormat="1" applyFont="1" applyBorder="1" applyAlignment="1">
      <alignment horizontal="right" vertical="center" wrapText="1"/>
    </xf>
    <xf numFmtId="2" fontId="11" fillId="0" borderId="37" xfId="0" applyNumberFormat="1" applyFont="1" applyBorder="1" applyAlignment="1">
      <alignment horizontal="right" vertical="center" wrapText="1"/>
    </xf>
    <xf numFmtId="2" fontId="11" fillId="0" borderId="58" xfId="0" applyNumberFormat="1" applyFont="1" applyBorder="1" applyAlignment="1">
      <alignment horizontal="right" vertical="center" wrapText="1"/>
    </xf>
    <xf numFmtId="2" fontId="11" fillId="0" borderId="57" xfId="0" applyNumberFormat="1" applyFont="1" applyBorder="1" applyAlignment="1">
      <alignment horizontal="right" vertical="center" wrapText="1"/>
    </xf>
    <xf numFmtId="2" fontId="11" fillId="0" borderId="93" xfId="0" applyNumberFormat="1" applyFont="1" applyBorder="1" applyAlignment="1">
      <alignment horizontal="right" vertical="center" wrapText="1"/>
    </xf>
    <xf numFmtId="2" fontId="5" fillId="34" borderId="77" xfId="0" applyNumberFormat="1" applyFont="1" applyFill="1" applyBorder="1" applyAlignment="1">
      <alignment vertical="top" wrapText="1"/>
    </xf>
    <xf numFmtId="2" fontId="5" fillId="34" borderId="0" xfId="0" applyNumberFormat="1" applyFont="1" applyFill="1" applyBorder="1" applyAlignment="1">
      <alignment horizontal="left" vertical="top" wrapText="1"/>
    </xf>
    <xf numFmtId="2" fontId="11" fillId="0" borderId="48" xfId="0" applyNumberFormat="1" applyFont="1" applyBorder="1" applyAlignment="1">
      <alignment horizontal="right" vertical="center" wrapText="1"/>
    </xf>
    <xf numFmtId="2" fontId="11" fillId="0" borderId="14" xfId="0" applyNumberFormat="1" applyFont="1" applyBorder="1" applyAlignment="1">
      <alignment horizontal="right" vertical="center" wrapText="1"/>
    </xf>
    <xf numFmtId="2" fontId="11" fillId="0" borderId="94" xfId="0" applyNumberFormat="1" applyFont="1" applyBorder="1" applyAlignment="1">
      <alignment horizontal="right" vertical="center" wrapText="1"/>
    </xf>
    <xf numFmtId="2" fontId="11" fillId="0" borderId="59" xfId="0" applyNumberFormat="1" applyFont="1" applyBorder="1" applyAlignment="1">
      <alignment horizontal="right" vertical="center" wrapText="1"/>
    </xf>
    <xf numFmtId="2" fontId="14" fillId="0" borderId="60" xfId="0" applyNumberFormat="1" applyFont="1" applyBorder="1" applyAlignment="1">
      <alignment/>
    </xf>
    <xf numFmtId="2" fontId="14" fillId="0" borderId="5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4" fillId="0" borderId="95" xfId="0" applyNumberFormat="1" applyFont="1" applyBorder="1" applyAlignment="1">
      <alignment/>
    </xf>
    <xf numFmtId="2" fontId="14" fillId="0" borderId="0" xfId="0" applyNumberFormat="1" applyFont="1" applyFill="1" applyAlignment="1">
      <alignment horizontal="right"/>
    </xf>
    <xf numFmtId="2" fontId="11" fillId="0" borderId="25" xfId="0" applyNumberFormat="1" applyFont="1" applyBorder="1" applyAlignment="1">
      <alignment horizontal="right" vertical="center" wrapText="1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55" xfId="0" applyNumberFormat="1" applyFont="1" applyBorder="1" applyAlignment="1">
      <alignment horizontal="left" vertical="center" wrapText="1"/>
    </xf>
    <xf numFmtId="2" fontId="11" fillId="0" borderId="96" xfId="0" applyNumberFormat="1" applyFont="1" applyBorder="1" applyAlignment="1">
      <alignment horizontal="right" vertical="center" wrapText="1"/>
    </xf>
    <xf numFmtId="14" fontId="10" fillId="0" borderId="0" xfId="0" applyNumberFormat="1" applyFont="1" applyAlignment="1">
      <alignment horizontal="left"/>
    </xf>
    <xf numFmtId="0" fontId="7" fillId="33" borderId="89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2" fontId="11" fillId="0" borderId="60" xfId="0" applyNumberFormat="1" applyFont="1" applyFill="1" applyBorder="1" applyAlignment="1">
      <alignment horizontal="right" vertical="center" wrapText="1"/>
    </xf>
    <xf numFmtId="2" fontId="11" fillId="0" borderId="15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14" fillId="39" borderId="13" xfId="0" applyNumberFormat="1" applyFont="1" applyFill="1" applyBorder="1" applyAlignment="1">
      <alignment horizontal="right" vertical="center"/>
    </xf>
    <xf numFmtId="0" fontId="10" fillId="34" borderId="74" xfId="0" applyFont="1" applyFill="1" applyBorder="1" applyAlignment="1">
      <alignment horizontal="left" vertical="top" wrapText="1"/>
    </xf>
    <xf numFmtId="0" fontId="10" fillId="34" borderId="84" xfId="0" applyFont="1" applyFill="1" applyBorder="1" applyAlignment="1">
      <alignment horizontal="left" vertical="top" wrapText="1"/>
    </xf>
    <xf numFmtId="0" fontId="6" fillId="37" borderId="41" xfId="0" applyFont="1" applyFill="1" applyBorder="1" applyAlignment="1">
      <alignment horizontal="left" vertical="top" wrapText="1"/>
    </xf>
    <xf numFmtId="0" fontId="6" fillId="37" borderId="42" xfId="0" applyFont="1" applyFill="1" applyBorder="1" applyAlignment="1">
      <alignment horizontal="left" vertical="top" wrapText="1"/>
    </xf>
    <xf numFmtId="0" fontId="10" fillId="34" borderId="85" xfId="0" applyFont="1" applyFill="1" applyBorder="1" applyAlignment="1">
      <alignment horizontal="left" vertical="top" wrapText="1"/>
    </xf>
    <xf numFmtId="0" fontId="10" fillId="34" borderId="63" xfId="0" applyFont="1" applyFill="1" applyBorder="1" applyAlignment="1">
      <alignment horizontal="left" vertical="top" wrapText="1"/>
    </xf>
    <xf numFmtId="0" fontId="10" fillId="34" borderId="54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5" fillId="34" borderId="41" xfId="0" applyNumberFormat="1" applyFont="1" applyFill="1" applyBorder="1" applyAlignment="1">
      <alignment horizontal="left" vertical="top" wrapText="1"/>
    </xf>
    <xf numFmtId="0" fontId="5" fillId="34" borderId="42" xfId="0" applyNumberFormat="1" applyFont="1" applyFill="1" applyBorder="1" applyAlignment="1">
      <alignment horizontal="left" vertical="top" wrapText="1"/>
    </xf>
    <xf numFmtId="0" fontId="5" fillId="34" borderId="43" xfId="0" applyNumberFormat="1" applyFont="1" applyFill="1" applyBorder="1" applyAlignment="1">
      <alignment horizontal="left" vertical="top" wrapText="1"/>
    </xf>
    <xf numFmtId="0" fontId="12" fillId="34" borderId="41" xfId="0" applyNumberFormat="1" applyFont="1" applyFill="1" applyBorder="1" applyAlignment="1">
      <alignment horizontal="left" vertical="center" wrapText="1"/>
    </xf>
    <xf numFmtId="0" fontId="12" fillId="34" borderId="42" xfId="0" applyNumberFormat="1" applyFont="1" applyFill="1" applyBorder="1" applyAlignment="1">
      <alignment horizontal="left" vertical="center" wrapText="1"/>
    </xf>
    <xf numFmtId="0" fontId="12" fillId="34" borderId="43" xfId="0" applyNumberFormat="1" applyFont="1" applyFill="1" applyBorder="1" applyAlignment="1">
      <alignment horizontal="left" vertical="center" wrapText="1"/>
    </xf>
    <xf numFmtId="0" fontId="15" fillId="38" borderId="41" xfId="0" applyFont="1" applyFill="1" applyBorder="1" applyAlignment="1">
      <alignment horizontal="left" vertical="center"/>
    </xf>
    <xf numFmtId="0" fontId="15" fillId="38" borderId="42" xfId="0" applyFont="1" applyFill="1" applyBorder="1" applyAlignment="1">
      <alignment horizontal="left" vertical="center"/>
    </xf>
    <xf numFmtId="0" fontId="15" fillId="38" borderId="43" xfId="0" applyFont="1" applyFill="1" applyBorder="1" applyAlignment="1">
      <alignment horizontal="left" vertical="center"/>
    </xf>
    <xf numFmtId="2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/>
    </xf>
    <xf numFmtId="2" fontId="14" fillId="34" borderId="84" xfId="0" applyNumberFormat="1" applyFont="1" applyFill="1" applyBorder="1" applyAlignment="1">
      <alignment horizontal="center" vertical="center"/>
    </xf>
    <xf numFmtId="2" fontId="14" fillId="34" borderId="85" xfId="0" applyNumberFormat="1" applyFont="1" applyFill="1" applyBorder="1" applyAlignment="1">
      <alignment horizontal="center" vertical="center"/>
    </xf>
    <xf numFmtId="0" fontId="12" fillId="34" borderId="33" xfId="0" applyNumberFormat="1" applyFont="1" applyFill="1" applyBorder="1" applyAlignment="1">
      <alignment horizontal="left" vertical="center" wrapText="1"/>
    </xf>
    <xf numFmtId="0" fontId="12" fillId="34" borderId="44" xfId="0" applyNumberFormat="1" applyFont="1" applyFill="1" applyBorder="1" applyAlignment="1">
      <alignment horizontal="left" vertical="center" wrapText="1"/>
    </xf>
    <xf numFmtId="0" fontId="5" fillId="34" borderId="33" xfId="0" applyNumberFormat="1" applyFont="1" applyFill="1" applyBorder="1" applyAlignment="1">
      <alignment horizontal="left" vertical="top" wrapText="1"/>
    </xf>
    <xf numFmtId="0" fontId="5" fillId="34" borderId="44" xfId="0" applyNumberFormat="1" applyFont="1" applyFill="1" applyBorder="1" applyAlignment="1">
      <alignment horizontal="left" vertical="top" wrapText="1"/>
    </xf>
    <xf numFmtId="0" fontId="5" fillId="34" borderId="48" xfId="0" applyNumberFormat="1" applyFont="1" applyFill="1" applyBorder="1" applyAlignment="1">
      <alignment horizontal="left" vertical="top" wrapText="1"/>
    </xf>
    <xf numFmtId="0" fontId="5" fillId="34" borderId="74" xfId="0" applyFont="1" applyFill="1" applyBorder="1" applyAlignment="1">
      <alignment horizontal="left" vertical="top" wrapText="1"/>
    </xf>
    <xf numFmtId="0" fontId="5" fillId="34" borderId="84" xfId="0" applyFont="1" applyFill="1" applyBorder="1" applyAlignment="1">
      <alignment horizontal="left" vertical="top" wrapText="1"/>
    </xf>
    <xf numFmtId="0" fontId="5" fillId="34" borderId="85" xfId="0" applyFont="1" applyFill="1" applyBorder="1" applyAlignment="1">
      <alignment horizontal="left" vertical="top" wrapText="1"/>
    </xf>
    <xf numFmtId="0" fontId="5" fillId="34" borderId="63" xfId="0" applyFont="1" applyFill="1" applyBorder="1" applyAlignment="1">
      <alignment horizontal="left" vertical="center" wrapText="1"/>
    </xf>
    <xf numFmtId="0" fontId="5" fillId="34" borderId="54" xfId="0" applyFont="1" applyFill="1" applyBorder="1" applyAlignment="1">
      <alignment horizontal="left" vertical="center" wrapText="1"/>
    </xf>
    <xf numFmtId="0" fontId="5" fillId="34" borderId="97" xfId="0" applyFont="1" applyFill="1" applyBorder="1" applyAlignment="1">
      <alignment horizontal="left" vertical="center" wrapText="1"/>
    </xf>
    <xf numFmtId="0" fontId="5" fillId="34" borderId="74" xfId="0" applyFont="1" applyFill="1" applyBorder="1" applyAlignment="1">
      <alignment horizontal="left" vertical="center" wrapText="1"/>
    </xf>
    <xf numFmtId="0" fontId="5" fillId="34" borderId="84" xfId="0" applyFont="1" applyFill="1" applyBorder="1" applyAlignment="1">
      <alignment horizontal="left" vertical="center" wrapText="1"/>
    </xf>
    <xf numFmtId="0" fontId="5" fillId="34" borderId="8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tabSelected="1" zoomScalePageLayoutView="0" workbookViewId="0" topLeftCell="A19">
      <selection activeCell="A40" sqref="A40:C40"/>
    </sheetView>
  </sheetViews>
  <sheetFormatPr defaultColWidth="9.00390625" defaultRowHeight="12.75"/>
  <cols>
    <col min="1" max="1" width="43.75390625" style="0" customWidth="1"/>
    <col min="2" max="6" width="9.75390625" style="0" customWidth="1"/>
    <col min="13" max="13" width="12.375" style="0" bestFit="1" customWidth="1"/>
  </cols>
  <sheetData>
    <row r="1" spans="1:6" ht="26.25">
      <c r="A1" s="1" t="s">
        <v>852</v>
      </c>
      <c r="B1" s="254" t="s">
        <v>853</v>
      </c>
      <c r="C1" s="254"/>
      <c r="D1" s="254"/>
      <c r="E1" s="254"/>
      <c r="F1" s="254"/>
    </row>
    <row r="2" spans="1:6" ht="12.75">
      <c r="A2" s="3"/>
      <c r="B2" s="254" t="s">
        <v>145</v>
      </c>
      <c r="C2" s="254"/>
      <c r="D2" s="254"/>
      <c r="E2" s="254"/>
      <c r="F2" s="254"/>
    </row>
    <row r="3" spans="1:6" ht="23.25">
      <c r="A3" s="4" t="s">
        <v>854</v>
      </c>
      <c r="B3" s="5"/>
      <c r="C3" s="6"/>
      <c r="D3" s="6"/>
      <c r="E3" s="6"/>
      <c r="F3" s="6"/>
    </row>
    <row r="4" spans="1:6" ht="12.75">
      <c r="A4" s="238" t="s">
        <v>1762</v>
      </c>
      <c r="B4" s="254" t="s">
        <v>855</v>
      </c>
      <c r="C4" s="254"/>
      <c r="D4" s="254"/>
      <c r="E4" s="254"/>
      <c r="F4" s="254"/>
    </row>
    <row r="5" spans="1:6" ht="12.75">
      <c r="A5" s="7"/>
      <c r="B5" s="8"/>
      <c r="C5" s="2"/>
      <c r="D5" s="2"/>
      <c r="E5" s="2"/>
      <c r="F5" s="2"/>
    </row>
    <row r="6" spans="1:6" ht="12.75">
      <c r="A6" s="255" t="s">
        <v>301</v>
      </c>
      <c r="B6" s="255"/>
      <c r="C6" s="255"/>
      <c r="D6" s="255"/>
      <c r="E6" s="255"/>
      <c r="F6" s="255"/>
    </row>
    <row r="7" spans="1:6" ht="13.5" thickBot="1">
      <c r="A7" s="3"/>
      <c r="B7" s="5"/>
      <c r="C7" s="6"/>
      <c r="D7" s="6"/>
      <c r="E7" s="6"/>
      <c r="F7" s="6"/>
    </row>
    <row r="8" spans="1:6" ht="24.75" thickBot="1">
      <c r="A8" s="9" t="s">
        <v>856</v>
      </c>
      <c r="B8" s="32" t="s">
        <v>1211</v>
      </c>
      <c r="C8" s="33" t="s">
        <v>1219</v>
      </c>
      <c r="D8" s="33" t="s">
        <v>1220</v>
      </c>
      <c r="E8" s="33" t="s">
        <v>1221</v>
      </c>
      <c r="F8" s="33" t="s">
        <v>1222</v>
      </c>
    </row>
    <row r="9" spans="1:6" ht="15.75" customHeight="1" thickBot="1">
      <c r="A9" s="157" t="s">
        <v>156</v>
      </c>
      <c r="B9" s="158"/>
      <c r="C9" s="158"/>
      <c r="D9" s="158"/>
      <c r="E9" s="158"/>
      <c r="F9" s="159"/>
    </row>
    <row r="10" spans="1:6" ht="12.75" customHeight="1">
      <c r="A10" s="247" t="s">
        <v>152</v>
      </c>
      <c r="B10" s="248"/>
      <c r="C10" s="21"/>
      <c r="D10" s="21"/>
      <c r="E10" s="21"/>
      <c r="F10" s="22"/>
    </row>
    <row r="11" spans="1:6" ht="12.75" customHeight="1">
      <c r="A11" s="192" t="s">
        <v>153</v>
      </c>
      <c r="B11" s="193">
        <v>36</v>
      </c>
      <c r="C11" s="74">
        <f aca="true" t="shared" si="0" ref="C11:C19">0.91*B11</f>
        <v>32.76</v>
      </c>
      <c r="D11" s="74">
        <f aca="true" t="shared" si="1" ref="D11:D19">B11*0.87</f>
        <v>31.32</v>
      </c>
      <c r="E11" s="75">
        <f aca="true" t="shared" si="2" ref="E11:E19">B11*0.83</f>
        <v>29.88</v>
      </c>
      <c r="F11" s="76">
        <f aca="true" t="shared" si="3" ref="F11:F19">B11*0.76</f>
        <v>27.36</v>
      </c>
    </row>
    <row r="12" spans="1:6" ht="12.75" customHeight="1">
      <c r="A12" s="191" t="s">
        <v>154</v>
      </c>
      <c r="B12" s="190">
        <v>52</v>
      </c>
      <c r="C12" s="74">
        <f t="shared" si="0"/>
        <v>47.32</v>
      </c>
      <c r="D12" s="74">
        <f t="shared" si="1"/>
        <v>45.24</v>
      </c>
      <c r="E12" s="75">
        <f t="shared" si="2"/>
        <v>43.16</v>
      </c>
      <c r="F12" s="76">
        <f t="shared" si="3"/>
        <v>39.52</v>
      </c>
    </row>
    <row r="13" spans="1:6" ht="12.75" customHeight="1">
      <c r="A13" s="191" t="s">
        <v>155</v>
      </c>
      <c r="B13" s="190">
        <v>87</v>
      </c>
      <c r="C13" s="74">
        <f t="shared" si="0"/>
        <v>79.17</v>
      </c>
      <c r="D13" s="74">
        <f t="shared" si="1"/>
        <v>75.69</v>
      </c>
      <c r="E13" s="75">
        <f t="shared" si="2"/>
        <v>72.21</v>
      </c>
      <c r="F13" s="76">
        <f t="shared" si="3"/>
        <v>66.12</v>
      </c>
    </row>
    <row r="14" spans="1:6" ht="12.75" customHeight="1">
      <c r="A14" s="191" t="s">
        <v>157</v>
      </c>
      <c r="B14" s="190">
        <v>134</v>
      </c>
      <c r="C14" s="74">
        <f t="shared" si="0"/>
        <v>121.94</v>
      </c>
      <c r="D14" s="74">
        <f t="shared" si="1"/>
        <v>116.58</v>
      </c>
      <c r="E14" s="75">
        <f t="shared" si="2"/>
        <v>111.22</v>
      </c>
      <c r="F14" s="76">
        <f t="shared" si="3"/>
        <v>101.84</v>
      </c>
    </row>
    <row r="15" spans="1:6" ht="12.75" customHeight="1">
      <c r="A15" s="191" t="s">
        <v>158</v>
      </c>
      <c r="B15" s="190">
        <v>209</v>
      </c>
      <c r="C15" s="74">
        <f t="shared" si="0"/>
        <v>190.19</v>
      </c>
      <c r="D15" s="74">
        <f t="shared" si="1"/>
        <v>181.83</v>
      </c>
      <c r="E15" s="75">
        <f t="shared" si="2"/>
        <v>173.47</v>
      </c>
      <c r="F15" s="76">
        <f t="shared" si="3"/>
        <v>158.84</v>
      </c>
    </row>
    <row r="16" spans="1:6" ht="12.75" customHeight="1">
      <c r="A16" s="191" t="s">
        <v>159</v>
      </c>
      <c r="B16" s="190">
        <v>349</v>
      </c>
      <c r="C16" s="74">
        <f t="shared" si="0"/>
        <v>317.59000000000003</v>
      </c>
      <c r="D16" s="74">
        <f t="shared" si="1"/>
        <v>303.63</v>
      </c>
      <c r="E16" s="75">
        <f t="shared" si="2"/>
        <v>289.66999999999996</v>
      </c>
      <c r="F16" s="76">
        <f t="shared" si="3"/>
        <v>265.24</v>
      </c>
    </row>
    <row r="17" spans="1:6" ht="12.75" customHeight="1">
      <c r="A17" s="191" t="s">
        <v>162</v>
      </c>
      <c r="B17" s="190">
        <v>486</v>
      </c>
      <c r="C17" s="74">
        <f t="shared" si="0"/>
        <v>442.26</v>
      </c>
      <c r="D17" s="74">
        <f t="shared" si="1"/>
        <v>422.82</v>
      </c>
      <c r="E17" s="75">
        <f t="shared" si="2"/>
        <v>403.38</v>
      </c>
      <c r="F17" s="76">
        <f t="shared" si="3"/>
        <v>369.36</v>
      </c>
    </row>
    <row r="18" spans="1:6" ht="12.75" customHeight="1">
      <c r="A18" s="191" t="s">
        <v>161</v>
      </c>
      <c r="B18" s="190">
        <v>699</v>
      </c>
      <c r="C18" s="74">
        <f t="shared" si="0"/>
        <v>636.09</v>
      </c>
      <c r="D18" s="74">
        <f t="shared" si="1"/>
        <v>608.13</v>
      </c>
      <c r="E18" s="75">
        <f t="shared" si="2"/>
        <v>580.17</v>
      </c>
      <c r="F18" s="76">
        <f t="shared" si="3"/>
        <v>531.24</v>
      </c>
    </row>
    <row r="19" spans="1:6" ht="12.75" customHeight="1" thickBot="1">
      <c r="A19" s="204" t="s">
        <v>163</v>
      </c>
      <c r="B19" s="205">
        <v>1040</v>
      </c>
      <c r="C19" s="79">
        <f t="shared" si="0"/>
        <v>946.4</v>
      </c>
      <c r="D19" s="79">
        <f t="shared" si="1"/>
        <v>904.8</v>
      </c>
      <c r="E19" s="80">
        <f t="shared" si="2"/>
        <v>863.1999999999999</v>
      </c>
      <c r="F19" s="81">
        <f t="shared" si="3"/>
        <v>790.4</v>
      </c>
    </row>
    <row r="20" spans="1:6" ht="12.75" customHeight="1">
      <c r="A20" s="252" t="s">
        <v>164</v>
      </c>
      <c r="B20" s="253"/>
      <c r="C20" s="194"/>
      <c r="D20" s="194"/>
      <c r="E20" s="194"/>
      <c r="F20" s="195"/>
    </row>
    <row r="21" spans="1:6" ht="12.75" customHeight="1">
      <c r="A21" s="12" t="s">
        <v>171</v>
      </c>
      <c r="B21" s="161">
        <v>51</v>
      </c>
      <c r="C21" s="74">
        <f aca="true" t="shared" si="4" ref="C21:C28">0.91*B21</f>
        <v>46.410000000000004</v>
      </c>
      <c r="D21" s="74">
        <f aca="true" t="shared" si="5" ref="D21:D28">B21*0.87</f>
        <v>44.37</v>
      </c>
      <c r="E21" s="75">
        <f aca="true" t="shared" si="6" ref="E21:E28">B21*0.83</f>
        <v>42.33</v>
      </c>
      <c r="F21" s="76">
        <f aca="true" t="shared" si="7" ref="F21:F28">B21*0.76</f>
        <v>38.76</v>
      </c>
    </row>
    <row r="22" spans="1:6" ht="12.75" customHeight="1">
      <c r="A22" s="12" t="s">
        <v>172</v>
      </c>
      <c r="B22" s="161">
        <v>72</v>
      </c>
      <c r="C22" s="74">
        <f t="shared" si="4"/>
        <v>65.52</v>
      </c>
      <c r="D22" s="74">
        <f t="shared" si="5"/>
        <v>62.64</v>
      </c>
      <c r="E22" s="75">
        <f t="shared" si="6"/>
        <v>59.76</v>
      </c>
      <c r="F22" s="76">
        <f t="shared" si="7"/>
        <v>54.72</v>
      </c>
    </row>
    <row r="23" spans="1:6" ht="12.75" customHeight="1">
      <c r="A23" s="191" t="s">
        <v>165</v>
      </c>
      <c r="B23" s="161">
        <v>111</v>
      </c>
      <c r="C23" s="74">
        <f t="shared" si="4"/>
        <v>101.01</v>
      </c>
      <c r="D23" s="74">
        <f t="shared" si="5"/>
        <v>96.57</v>
      </c>
      <c r="E23" s="75">
        <f t="shared" si="6"/>
        <v>92.13</v>
      </c>
      <c r="F23" s="76">
        <f t="shared" si="7"/>
        <v>84.36</v>
      </c>
    </row>
    <row r="24" spans="1:6" ht="12.75" customHeight="1">
      <c r="A24" s="191" t="s">
        <v>166</v>
      </c>
      <c r="B24" s="161">
        <v>173</v>
      </c>
      <c r="C24" s="74">
        <f t="shared" si="4"/>
        <v>157.43</v>
      </c>
      <c r="D24" s="74">
        <f t="shared" si="5"/>
        <v>150.51</v>
      </c>
      <c r="E24" s="75">
        <f t="shared" si="6"/>
        <v>143.59</v>
      </c>
      <c r="F24" s="76">
        <f t="shared" si="7"/>
        <v>131.48</v>
      </c>
    </row>
    <row r="25" spans="1:6" ht="12.75" customHeight="1">
      <c r="A25" s="191" t="s">
        <v>167</v>
      </c>
      <c r="B25" s="161">
        <v>291</v>
      </c>
      <c r="C25" s="74">
        <f t="shared" si="4"/>
        <v>264.81</v>
      </c>
      <c r="D25" s="74">
        <f t="shared" si="5"/>
        <v>253.17</v>
      </c>
      <c r="E25" s="75">
        <f t="shared" si="6"/>
        <v>241.53</v>
      </c>
      <c r="F25" s="76">
        <f t="shared" si="7"/>
        <v>221.16</v>
      </c>
    </row>
    <row r="26" spans="1:6" ht="12.75" customHeight="1">
      <c r="A26" s="191" t="s">
        <v>160</v>
      </c>
      <c r="B26" s="161">
        <v>413</v>
      </c>
      <c r="C26" s="74">
        <f t="shared" si="4"/>
        <v>375.83000000000004</v>
      </c>
      <c r="D26" s="74">
        <f t="shared" si="5"/>
        <v>359.31</v>
      </c>
      <c r="E26" s="75">
        <f t="shared" si="6"/>
        <v>342.78999999999996</v>
      </c>
      <c r="F26" s="76">
        <f t="shared" si="7"/>
        <v>313.88</v>
      </c>
    </row>
    <row r="27" spans="1:6" ht="12.75" customHeight="1">
      <c r="A27" s="191" t="s">
        <v>168</v>
      </c>
      <c r="B27" s="161">
        <v>589</v>
      </c>
      <c r="C27" s="74">
        <f t="shared" si="4"/>
        <v>535.99</v>
      </c>
      <c r="D27" s="74">
        <f t="shared" si="5"/>
        <v>512.43</v>
      </c>
      <c r="E27" s="75">
        <f t="shared" si="6"/>
        <v>488.87</v>
      </c>
      <c r="F27" s="76">
        <f t="shared" si="7"/>
        <v>447.64</v>
      </c>
    </row>
    <row r="28" spans="1:6" ht="12.75" customHeight="1" thickBot="1">
      <c r="A28" s="191" t="s">
        <v>169</v>
      </c>
      <c r="B28" s="161">
        <v>870</v>
      </c>
      <c r="C28" s="74">
        <f t="shared" si="4"/>
        <v>791.7</v>
      </c>
      <c r="D28" s="74">
        <f t="shared" si="5"/>
        <v>756.9</v>
      </c>
      <c r="E28" s="75">
        <f t="shared" si="6"/>
        <v>722.0999999999999</v>
      </c>
      <c r="F28" s="76">
        <f t="shared" si="7"/>
        <v>661.2</v>
      </c>
    </row>
    <row r="29" spans="1:6" ht="12.75" customHeight="1">
      <c r="A29" s="247" t="s">
        <v>174</v>
      </c>
      <c r="B29" s="248"/>
      <c r="C29" s="21"/>
      <c r="D29" s="21"/>
      <c r="E29" s="21"/>
      <c r="F29" s="22"/>
    </row>
    <row r="30" spans="1:6" ht="12.75" customHeight="1">
      <c r="A30" s="12" t="s">
        <v>173</v>
      </c>
      <c r="B30" s="161">
        <v>62</v>
      </c>
      <c r="C30" s="74">
        <f aca="true" t="shared" si="8" ref="C30:C39">0.91*B30</f>
        <v>56.42</v>
      </c>
      <c r="D30" s="74">
        <f aca="true" t="shared" si="9" ref="D30:D39">B30*0.87</f>
        <v>53.94</v>
      </c>
      <c r="E30" s="75">
        <f aca="true" t="shared" si="10" ref="E30:E39">B30*0.83</f>
        <v>51.46</v>
      </c>
      <c r="F30" s="76">
        <f aca="true" t="shared" si="11" ref="F30:F39">B30*0.76</f>
        <v>47.12</v>
      </c>
    </row>
    <row r="31" spans="1:6" ht="12.75" customHeight="1">
      <c r="A31" s="191" t="s">
        <v>170</v>
      </c>
      <c r="B31" s="161">
        <v>93</v>
      </c>
      <c r="C31" s="74">
        <f t="shared" si="8"/>
        <v>84.63000000000001</v>
      </c>
      <c r="D31" s="74">
        <f t="shared" si="9"/>
        <v>80.91</v>
      </c>
      <c r="E31" s="75">
        <f t="shared" si="10"/>
        <v>77.19</v>
      </c>
      <c r="F31" s="76">
        <f t="shared" si="11"/>
        <v>70.68</v>
      </c>
    </row>
    <row r="32" spans="1:6" ht="12.75" customHeight="1">
      <c r="A32" s="191" t="s">
        <v>175</v>
      </c>
      <c r="B32" s="161">
        <v>140</v>
      </c>
      <c r="C32" s="74">
        <f t="shared" si="8"/>
        <v>127.4</v>
      </c>
      <c r="D32" s="74">
        <f t="shared" si="9"/>
        <v>121.8</v>
      </c>
      <c r="E32" s="75">
        <f t="shared" si="10"/>
        <v>116.19999999999999</v>
      </c>
      <c r="F32" s="76">
        <f t="shared" si="11"/>
        <v>106.4</v>
      </c>
    </row>
    <row r="33" spans="1:6" ht="12.75" customHeight="1">
      <c r="A33" s="191" t="s">
        <v>176</v>
      </c>
      <c r="B33" s="161">
        <v>240</v>
      </c>
      <c r="C33" s="74">
        <f t="shared" si="8"/>
        <v>218.4</v>
      </c>
      <c r="D33" s="74">
        <f t="shared" si="9"/>
        <v>208.8</v>
      </c>
      <c r="E33" s="75">
        <f t="shared" si="10"/>
        <v>199.2</v>
      </c>
      <c r="F33" s="76">
        <f t="shared" si="11"/>
        <v>182.4</v>
      </c>
    </row>
    <row r="34" spans="1:6" ht="12.75" customHeight="1">
      <c r="A34" s="191" t="s">
        <v>177</v>
      </c>
      <c r="B34" s="161">
        <v>340</v>
      </c>
      <c r="C34" s="74">
        <f t="shared" si="8"/>
        <v>309.40000000000003</v>
      </c>
      <c r="D34" s="74">
        <f t="shared" si="9"/>
        <v>295.8</v>
      </c>
      <c r="E34" s="75">
        <f t="shared" si="10"/>
        <v>282.2</v>
      </c>
      <c r="F34" s="76">
        <f t="shared" si="11"/>
        <v>258.4</v>
      </c>
    </row>
    <row r="35" spans="1:6" ht="12.75" customHeight="1">
      <c r="A35" s="191" t="s">
        <v>178</v>
      </c>
      <c r="B35" s="161">
        <v>490</v>
      </c>
      <c r="C35" s="74">
        <f t="shared" si="8"/>
        <v>445.90000000000003</v>
      </c>
      <c r="D35" s="74">
        <f t="shared" si="9"/>
        <v>426.3</v>
      </c>
      <c r="E35" s="75">
        <f t="shared" si="10"/>
        <v>406.7</v>
      </c>
      <c r="F35" s="76">
        <f t="shared" si="11"/>
        <v>372.4</v>
      </c>
    </row>
    <row r="36" spans="1:6" ht="12.75" customHeight="1">
      <c r="A36" s="12" t="s">
        <v>179</v>
      </c>
      <c r="B36" s="161">
        <v>730</v>
      </c>
      <c r="C36" s="74">
        <f t="shared" si="8"/>
        <v>664.3000000000001</v>
      </c>
      <c r="D36" s="74">
        <f t="shared" si="9"/>
        <v>635.1</v>
      </c>
      <c r="E36" s="75">
        <f t="shared" si="10"/>
        <v>605.9</v>
      </c>
      <c r="F36" s="76">
        <f t="shared" si="11"/>
        <v>554.8</v>
      </c>
    </row>
    <row r="37" spans="1:6" ht="12.75" customHeight="1">
      <c r="A37" s="12" t="s">
        <v>180</v>
      </c>
      <c r="B37" s="161">
        <v>980</v>
      </c>
      <c r="C37" s="74">
        <f t="shared" si="8"/>
        <v>891.8000000000001</v>
      </c>
      <c r="D37" s="74">
        <f>B37*0.87</f>
        <v>852.6</v>
      </c>
      <c r="E37" s="75">
        <f>B37*0.83</f>
        <v>813.4</v>
      </c>
      <c r="F37" s="76">
        <f>B37*0.76</f>
        <v>744.8</v>
      </c>
    </row>
    <row r="38" spans="1:6" ht="12.75" customHeight="1">
      <c r="A38" s="12" t="s">
        <v>181</v>
      </c>
      <c r="B38" s="161">
        <v>1230</v>
      </c>
      <c r="C38" s="74">
        <f t="shared" si="8"/>
        <v>1119.3</v>
      </c>
      <c r="D38" s="74">
        <f t="shared" si="9"/>
        <v>1070.1</v>
      </c>
      <c r="E38" s="75">
        <f t="shared" si="10"/>
        <v>1020.9</v>
      </c>
      <c r="F38" s="76">
        <f t="shared" si="11"/>
        <v>934.8</v>
      </c>
    </row>
    <row r="39" spans="1:6" ht="12.75" customHeight="1" thickBot="1">
      <c r="A39" s="12" t="s">
        <v>182</v>
      </c>
      <c r="B39" s="161">
        <v>1580</v>
      </c>
      <c r="C39" s="74">
        <f t="shared" si="8"/>
        <v>1437.8</v>
      </c>
      <c r="D39" s="74">
        <f t="shared" si="9"/>
        <v>1374.6</v>
      </c>
      <c r="E39" s="75">
        <f t="shared" si="10"/>
        <v>1311.3999999999999</v>
      </c>
      <c r="F39" s="76">
        <f t="shared" si="11"/>
        <v>1200.8</v>
      </c>
    </row>
    <row r="40" spans="1:6" ht="15.75" customHeight="1" thickBot="1">
      <c r="A40" s="249" t="s">
        <v>183</v>
      </c>
      <c r="B40" s="250"/>
      <c r="C40" s="250"/>
      <c r="D40" s="158"/>
      <c r="E40" s="158"/>
      <c r="F40" s="159"/>
    </row>
    <row r="41" spans="1:6" ht="12.75" customHeight="1">
      <c r="A41" s="160" t="s">
        <v>1718</v>
      </c>
      <c r="B41" s="21"/>
      <c r="C41" s="21"/>
      <c r="D41" s="21"/>
      <c r="E41" s="21"/>
      <c r="F41" s="22"/>
    </row>
    <row r="42" spans="1:6" ht="12.75" customHeight="1">
      <c r="A42" s="12" t="s">
        <v>1081</v>
      </c>
      <c r="B42" s="161">
        <v>28.5</v>
      </c>
      <c r="C42" s="74">
        <f>0.91*B42</f>
        <v>25.935000000000002</v>
      </c>
      <c r="D42" s="74">
        <f>B42*0.87</f>
        <v>24.794999999999998</v>
      </c>
      <c r="E42" s="75">
        <f>B42*0.83</f>
        <v>23.654999999999998</v>
      </c>
      <c r="F42" s="76">
        <f>B42*0.76</f>
        <v>21.66</v>
      </c>
    </row>
    <row r="43" spans="1:6" ht="12.75" customHeight="1">
      <c r="A43" s="12" t="s">
        <v>1082</v>
      </c>
      <c r="B43" s="161">
        <v>44.5</v>
      </c>
      <c r="C43" s="74">
        <f aca="true" t="shared" si="12" ref="C43:C49">0.91*B43</f>
        <v>40.495000000000005</v>
      </c>
      <c r="D43" s="74">
        <f aca="true" t="shared" si="13" ref="D43:D49">B43*0.87</f>
        <v>38.714999999999996</v>
      </c>
      <c r="E43" s="75">
        <f aca="true" t="shared" si="14" ref="E43:E49">B43*0.83</f>
        <v>36.934999999999995</v>
      </c>
      <c r="F43" s="76">
        <f aca="true" t="shared" si="15" ref="F43:F49">B43*0.76</f>
        <v>33.82</v>
      </c>
    </row>
    <row r="44" spans="1:6" ht="12.75" customHeight="1">
      <c r="A44" s="12" t="s">
        <v>1083</v>
      </c>
      <c r="B44" s="161">
        <v>68</v>
      </c>
      <c r="C44" s="74">
        <f t="shared" si="12"/>
        <v>61.88</v>
      </c>
      <c r="D44" s="74">
        <f t="shared" si="13"/>
        <v>59.16</v>
      </c>
      <c r="E44" s="75">
        <f t="shared" si="14"/>
        <v>56.44</v>
      </c>
      <c r="F44" s="76">
        <f t="shared" si="15"/>
        <v>51.68</v>
      </c>
    </row>
    <row r="45" spans="1:6" ht="12.75" customHeight="1">
      <c r="A45" s="12" t="s">
        <v>1084</v>
      </c>
      <c r="B45" s="161">
        <v>108</v>
      </c>
      <c r="C45" s="74">
        <f t="shared" si="12"/>
        <v>98.28</v>
      </c>
      <c r="D45" s="74">
        <f t="shared" si="13"/>
        <v>93.96</v>
      </c>
      <c r="E45" s="75">
        <f t="shared" si="14"/>
        <v>89.64</v>
      </c>
      <c r="F45" s="76">
        <f t="shared" si="15"/>
        <v>82.08</v>
      </c>
    </row>
    <row r="46" spans="1:6" ht="12.75" customHeight="1">
      <c r="A46" s="12" t="s">
        <v>1085</v>
      </c>
      <c r="B46" s="161">
        <v>169</v>
      </c>
      <c r="C46" s="74">
        <f t="shared" si="12"/>
        <v>153.79</v>
      </c>
      <c r="D46" s="74">
        <f t="shared" si="13"/>
        <v>147.03</v>
      </c>
      <c r="E46" s="75">
        <f t="shared" si="14"/>
        <v>140.26999999999998</v>
      </c>
      <c r="F46" s="76">
        <f t="shared" si="15"/>
        <v>128.44</v>
      </c>
    </row>
    <row r="47" spans="1:6" ht="12.75" customHeight="1">
      <c r="A47" s="12" t="s">
        <v>1086</v>
      </c>
      <c r="B47" s="161">
        <v>259</v>
      </c>
      <c r="C47" s="74">
        <f t="shared" si="12"/>
        <v>235.69</v>
      </c>
      <c r="D47" s="74">
        <f t="shared" si="13"/>
        <v>225.33</v>
      </c>
      <c r="E47" s="75">
        <f t="shared" si="14"/>
        <v>214.97</v>
      </c>
      <c r="F47" s="76">
        <f t="shared" si="15"/>
        <v>196.84</v>
      </c>
    </row>
    <row r="48" spans="1:6" ht="12.75" customHeight="1">
      <c r="A48" s="12" t="s">
        <v>1087</v>
      </c>
      <c r="B48" s="161">
        <v>499</v>
      </c>
      <c r="C48" s="74">
        <f t="shared" si="12"/>
        <v>454.09000000000003</v>
      </c>
      <c r="D48" s="74">
        <f t="shared" si="13"/>
        <v>434.13</v>
      </c>
      <c r="E48" s="75">
        <f t="shared" si="14"/>
        <v>414.16999999999996</v>
      </c>
      <c r="F48" s="76">
        <f t="shared" si="15"/>
        <v>379.24</v>
      </c>
    </row>
    <row r="49" spans="1:6" ht="12.75" customHeight="1">
      <c r="A49" s="12" t="s">
        <v>1088</v>
      </c>
      <c r="B49" s="161">
        <v>730</v>
      </c>
      <c r="C49" s="74">
        <f t="shared" si="12"/>
        <v>664.3000000000001</v>
      </c>
      <c r="D49" s="74">
        <f t="shared" si="13"/>
        <v>635.1</v>
      </c>
      <c r="E49" s="75">
        <f t="shared" si="14"/>
        <v>605.9</v>
      </c>
      <c r="F49" s="76">
        <f t="shared" si="15"/>
        <v>554.8</v>
      </c>
    </row>
    <row r="50" spans="1:6" ht="12.75" customHeight="1" thickBot="1">
      <c r="A50" s="12" t="s">
        <v>1089</v>
      </c>
      <c r="B50" s="161">
        <v>1130</v>
      </c>
      <c r="C50" s="74">
        <f>0.91*B50</f>
        <v>1028.3</v>
      </c>
      <c r="D50" s="74">
        <f>B50*0.87</f>
        <v>983.1</v>
      </c>
      <c r="E50" s="75">
        <f>B50*0.83</f>
        <v>937.9</v>
      </c>
      <c r="F50" s="76">
        <f>B50*0.76</f>
        <v>858.8</v>
      </c>
    </row>
    <row r="51" spans="1:6" ht="12.75" customHeight="1">
      <c r="A51" s="160" t="s">
        <v>1717</v>
      </c>
      <c r="B51" s="21"/>
      <c r="C51" s="21"/>
      <c r="D51" s="21"/>
      <c r="E51" s="21"/>
      <c r="F51" s="22"/>
    </row>
    <row r="52" spans="1:6" ht="12.75" customHeight="1">
      <c r="A52" s="12" t="s">
        <v>1090</v>
      </c>
      <c r="B52" s="161">
        <v>40.5</v>
      </c>
      <c r="C52" s="74">
        <f>0.91*B52</f>
        <v>36.855000000000004</v>
      </c>
      <c r="D52" s="74">
        <f>B52*0.87</f>
        <v>35.235</v>
      </c>
      <c r="E52" s="75">
        <f>B52*0.83</f>
        <v>33.614999999999995</v>
      </c>
      <c r="F52" s="76">
        <f>B52*0.76</f>
        <v>30.78</v>
      </c>
    </row>
    <row r="53" spans="1:6" ht="12.75" customHeight="1">
      <c r="A53" s="12" t="s">
        <v>1091</v>
      </c>
      <c r="B53" s="161">
        <v>62</v>
      </c>
      <c r="C53" s="74">
        <f aca="true" t="shared" si="16" ref="C53:C69">0.91*B53</f>
        <v>56.42</v>
      </c>
      <c r="D53" s="74">
        <f aca="true" t="shared" si="17" ref="D53:D69">B53*0.87</f>
        <v>53.94</v>
      </c>
      <c r="E53" s="75">
        <f aca="true" t="shared" si="18" ref="E53:E69">B53*0.83</f>
        <v>51.46</v>
      </c>
      <c r="F53" s="76">
        <f aca="true" t="shared" si="19" ref="F53:F69">B53*0.76</f>
        <v>47.12</v>
      </c>
    </row>
    <row r="54" spans="1:6" ht="12.75" customHeight="1">
      <c r="A54" s="12" t="s">
        <v>1092</v>
      </c>
      <c r="B54" s="161">
        <v>60</v>
      </c>
      <c r="C54" s="74">
        <f t="shared" si="16"/>
        <v>54.6</v>
      </c>
      <c r="D54" s="74">
        <f t="shared" si="17"/>
        <v>52.2</v>
      </c>
      <c r="E54" s="75">
        <f t="shared" si="18"/>
        <v>49.8</v>
      </c>
      <c r="F54" s="76">
        <f t="shared" si="19"/>
        <v>45.6</v>
      </c>
    </row>
    <row r="55" spans="1:6" ht="12.75" customHeight="1">
      <c r="A55" s="12" t="s">
        <v>1093</v>
      </c>
      <c r="B55" s="161">
        <v>74.5</v>
      </c>
      <c r="C55" s="74">
        <f t="shared" si="16"/>
        <v>67.795</v>
      </c>
      <c r="D55" s="74">
        <f t="shared" si="17"/>
        <v>64.815</v>
      </c>
      <c r="E55" s="75">
        <f t="shared" si="18"/>
        <v>61.834999999999994</v>
      </c>
      <c r="F55" s="76">
        <f t="shared" si="19"/>
        <v>56.62</v>
      </c>
    </row>
    <row r="56" spans="1:6" ht="12.75" customHeight="1">
      <c r="A56" s="12" t="s">
        <v>1094</v>
      </c>
      <c r="B56" s="161">
        <v>81</v>
      </c>
      <c r="C56" s="74">
        <f t="shared" si="16"/>
        <v>73.71000000000001</v>
      </c>
      <c r="D56" s="74">
        <f t="shared" si="17"/>
        <v>70.47</v>
      </c>
      <c r="E56" s="75">
        <f t="shared" si="18"/>
        <v>67.22999999999999</v>
      </c>
      <c r="F56" s="76">
        <f t="shared" si="19"/>
        <v>61.56</v>
      </c>
    </row>
    <row r="57" spans="1:6" ht="12.75" customHeight="1">
      <c r="A57" s="12" t="s">
        <v>1095</v>
      </c>
      <c r="B57" s="161">
        <v>90.5</v>
      </c>
      <c r="C57" s="74">
        <f t="shared" si="16"/>
        <v>82.355</v>
      </c>
      <c r="D57" s="74">
        <f t="shared" si="17"/>
        <v>78.735</v>
      </c>
      <c r="E57" s="75">
        <f t="shared" si="18"/>
        <v>75.115</v>
      </c>
      <c r="F57" s="76">
        <f t="shared" si="19"/>
        <v>68.78</v>
      </c>
    </row>
    <row r="58" spans="1:6" ht="12.75" customHeight="1">
      <c r="A58" s="12" t="s">
        <v>1096</v>
      </c>
      <c r="B58" s="161">
        <v>125</v>
      </c>
      <c r="C58" s="74">
        <f t="shared" si="16"/>
        <v>113.75</v>
      </c>
      <c r="D58" s="74">
        <f t="shared" si="17"/>
        <v>108.75</v>
      </c>
      <c r="E58" s="75">
        <f t="shared" si="18"/>
        <v>103.75</v>
      </c>
      <c r="F58" s="76">
        <f t="shared" si="19"/>
        <v>95</v>
      </c>
    </row>
    <row r="59" spans="1:6" ht="12.75" customHeight="1">
      <c r="A59" s="12" t="s">
        <v>1108</v>
      </c>
      <c r="B59" s="161">
        <v>133</v>
      </c>
      <c r="C59" s="74">
        <f t="shared" si="16"/>
        <v>121.03</v>
      </c>
      <c r="D59" s="74">
        <f t="shared" si="17"/>
        <v>115.71</v>
      </c>
      <c r="E59" s="75">
        <f t="shared" si="18"/>
        <v>110.39</v>
      </c>
      <c r="F59" s="76">
        <f t="shared" si="19"/>
        <v>101.08</v>
      </c>
    </row>
    <row r="60" spans="1:6" ht="12.75" customHeight="1">
      <c r="A60" s="12" t="s">
        <v>1109</v>
      </c>
      <c r="B60" s="161">
        <v>147</v>
      </c>
      <c r="C60" s="74">
        <f t="shared" si="16"/>
        <v>133.77</v>
      </c>
      <c r="D60" s="74">
        <f t="shared" si="17"/>
        <v>127.89</v>
      </c>
      <c r="E60" s="75">
        <f t="shared" si="18"/>
        <v>122.00999999999999</v>
      </c>
      <c r="F60" s="76">
        <f t="shared" si="19"/>
        <v>111.72</v>
      </c>
    </row>
    <row r="61" spans="1:6" ht="12.75" customHeight="1">
      <c r="A61" s="12" t="s">
        <v>1110</v>
      </c>
      <c r="B61" s="161">
        <v>185</v>
      </c>
      <c r="C61" s="74">
        <f t="shared" si="16"/>
        <v>168.35</v>
      </c>
      <c r="D61" s="74">
        <f t="shared" si="17"/>
        <v>160.95</v>
      </c>
      <c r="E61" s="75">
        <f t="shared" si="18"/>
        <v>153.54999999999998</v>
      </c>
      <c r="F61" s="76">
        <f t="shared" si="19"/>
        <v>140.6</v>
      </c>
    </row>
    <row r="62" spans="1:6" ht="12.75" customHeight="1">
      <c r="A62" s="12" t="s">
        <v>1111</v>
      </c>
      <c r="B62" s="161">
        <v>185</v>
      </c>
      <c r="C62" s="74">
        <f t="shared" si="16"/>
        <v>168.35</v>
      </c>
      <c r="D62" s="74">
        <f t="shared" si="17"/>
        <v>160.95</v>
      </c>
      <c r="E62" s="75">
        <f t="shared" si="18"/>
        <v>153.54999999999998</v>
      </c>
      <c r="F62" s="76">
        <f t="shared" si="19"/>
        <v>140.6</v>
      </c>
    </row>
    <row r="63" spans="1:6" ht="12.75" customHeight="1">
      <c r="A63" s="12" t="s">
        <v>1112</v>
      </c>
      <c r="B63" s="161">
        <v>213</v>
      </c>
      <c r="C63" s="74">
        <f t="shared" si="16"/>
        <v>193.83</v>
      </c>
      <c r="D63" s="74">
        <f t="shared" si="17"/>
        <v>185.31</v>
      </c>
      <c r="E63" s="75">
        <f t="shared" si="18"/>
        <v>176.79</v>
      </c>
      <c r="F63" s="76">
        <f t="shared" si="19"/>
        <v>161.88</v>
      </c>
    </row>
    <row r="64" spans="1:6" ht="12.75" customHeight="1">
      <c r="A64" s="12" t="s">
        <v>1113</v>
      </c>
      <c r="B64" s="161">
        <v>219</v>
      </c>
      <c r="C64" s="74">
        <f t="shared" si="16"/>
        <v>199.29000000000002</v>
      </c>
      <c r="D64" s="74">
        <f t="shared" si="17"/>
        <v>190.53</v>
      </c>
      <c r="E64" s="75">
        <f t="shared" si="18"/>
        <v>181.76999999999998</v>
      </c>
      <c r="F64" s="76">
        <f t="shared" si="19"/>
        <v>166.44</v>
      </c>
    </row>
    <row r="65" spans="1:6" ht="12.75" customHeight="1">
      <c r="A65" s="12" t="s">
        <v>1114</v>
      </c>
      <c r="B65" s="161">
        <v>361</v>
      </c>
      <c r="C65" s="74">
        <f t="shared" si="16"/>
        <v>328.51</v>
      </c>
      <c r="D65" s="74">
        <f t="shared" si="17"/>
        <v>314.07</v>
      </c>
      <c r="E65" s="75">
        <f t="shared" si="18"/>
        <v>299.63</v>
      </c>
      <c r="F65" s="76">
        <f t="shared" si="19"/>
        <v>274.36</v>
      </c>
    </row>
    <row r="66" spans="1:6" ht="12.75" customHeight="1">
      <c r="A66" s="12" t="s">
        <v>1115</v>
      </c>
      <c r="B66" s="161">
        <v>393</v>
      </c>
      <c r="C66" s="74">
        <f t="shared" si="16"/>
        <v>357.63</v>
      </c>
      <c r="D66" s="74">
        <f t="shared" si="17"/>
        <v>341.91</v>
      </c>
      <c r="E66" s="75">
        <f t="shared" si="18"/>
        <v>326.19</v>
      </c>
      <c r="F66" s="76">
        <f t="shared" si="19"/>
        <v>298.68</v>
      </c>
    </row>
    <row r="67" spans="1:6" ht="12.75" customHeight="1">
      <c r="A67" s="12" t="s">
        <v>1116</v>
      </c>
      <c r="B67" s="161">
        <v>515</v>
      </c>
      <c r="C67" s="74">
        <f t="shared" si="16"/>
        <v>468.65000000000003</v>
      </c>
      <c r="D67" s="74">
        <f t="shared" si="17"/>
        <v>448.05</v>
      </c>
      <c r="E67" s="75">
        <f t="shared" si="18"/>
        <v>427.45</v>
      </c>
      <c r="F67" s="76">
        <f t="shared" si="19"/>
        <v>391.4</v>
      </c>
    </row>
    <row r="68" spans="1:6" ht="12.75" customHeight="1">
      <c r="A68" s="12" t="s">
        <v>1117</v>
      </c>
      <c r="B68" s="161">
        <v>607</v>
      </c>
      <c r="C68" s="74">
        <f t="shared" si="16"/>
        <v>552.37</v>
      </c>
      <c r="D68" s="74">
        <f t="shared" si="17"/>
        <v>528.09</v>
      </c>
      <c r="E68" s="75">
        <f t="shared" si="18"/>
        <v>503.81</v>
      </c>
      <c r="F68" s="76">
        <f t="shared" si="19"/>
        <v>461.32</v>
      </c>
    </row>
    <row r="69" spans="1:6" ht="12.75" customHeight="1">
      <c r="A69" s="12" t="s">
        <v>1118</v>
      </c>
      <c r="B69" s="161">
        <v>845</v>
      </c>
      <c r="C69" s="74">
        <f t="shared" si="16"/>
        <v>768.95</v>
      </c>
      <c r="D69" s="74">
        <f t="shared" si="17"/>
        <v>735.15</v>
      </c>
      <c r="E69" s="75">
        <f t="shared" si="18"/>
        <v>701.35</v>
      </c>
      <c r="F69" s="76">
        <f t="shared" si="19"/>
        <v>642.2</v>
      </c>
    </row>
    <row r="70" spans="1:6" ht="12.75" customHeight="1">
      <c r="A70" s="12" t="s">
        <v>1119</v>
      </c>
      <c r="B70" s="161">
        <v>880</v>
      </c>
      <c r="C70" s="74">
        <f>0.91*B70</f>
        <v>800.8000000000001</v>
      </c>
      <c r="D70" s="74">
        <f>B70*0.87</f>
        <v>765.6</v>
      </c>
      <c r="E70" s="75">
        <f>B70*0.83</f>
        <v>730.4</v>
      </c>
      <c r="F70" s="76">
        <f>B70*0.76</f>
        <v>668.8</v>
      </c>
    </row>
    <row r="71" spans="1:6" ht="12.75" customHeight="1" thickBot="1">
      <c r="A71" s="12" t="s">
        <v>1120</v>
      </c>
      <c r="B71" s="161">
        <v>937</v>
      </c>
      <c r="C71" s="74">
        <f>0.91*B71</f>
        <v>852.6700000000001</v>
      </c>
      <c r="D71" s="74">
        <f>B71*0.87</f>
        <v>815.1899999999999</v>
      </c>
      <c r="E71" s="75">
        <f>B71*0.83</f>
        <v>777.7099999999999</v>
      </c>
      <c r="F71" s="76">
        <f>B71*0.76</f>
        <v>712.12</v>
      </c>
    </row>
    <row r="72" spans="1:6" ht="12.75" customHeight="1">
      <c r="A72" s="247" t="s">
        <v>1716</v>
      </c>
      <c r="B72" s="248"/>
      <c r="C72" s="248"/>
      <c r="D72" s="21"/>
      <c r="E72" s="21"/>
      <c r="F72" s="22"/>
    </row>
    <row r="73" spans="1:6" ht="12.75" customHeight="1">
      <c r="A73" s="12" t="s">
        <v>1481</v>
      </c>
      <c r="B73" s="161">
        <v>20</v>
      </c>
      <c r="C73" s="74">
        <f aca="true" t="shared" si="20" ref="C73:C91">0.91*B73</f>
        <v>18.2</v>
      </c>
      <c r="D73" s="74">
        <f aca="true" t="shared" si="21" ref="D73:D91">B73*0.87</f>
        <v>17.4</v>
      </c>
      <c r="E73" s="75">
        <f aca="true" t="shared" si="22" ref="E73:E91">B73*0.83</f>
        <v>16.599999999999998</v>
      </c>
      <c r="F73" s="76">
        <f aca="true" t="shared" si="23" ref="F73:F91">B73*0.76</f>
        <v>15.2</v>
      </c>
    </row>
    <row r="74" spans="1:6" ht="12.75" customHeight="1">
      <c r="A74" s="12" t="s">
        <v>1482</v>
      </c>
      <c r="B74" s="161">
        <v>20</v>
      </c>
      <c r="C74" s="74">
        <f t="shared" si="20"/>
        <v>18.2</v>
      </c>
      <c r="D74" s="74">
        <f t="shared" si="21"/>
        <v>17.4</v>
      </c>
      <c r="E74" s="75">
        <f t="shared" si="22"/>
        <v>16.599999999999998</v>
      </c>
      <c r="F74" s="76">
        <f t="shared" si="23"/>
        <v>15.2</v>
      </c>
    </row>
    <row r="75" spans="1:6" ht="12.75" customHeight="1">
      <c r="A75" s="12" t="s">
        <v>1483</v>
      </c>
      <c r="B75" s="161">
        <v>25.5</v>
      </c>
      <c r="C75" s="74">
        <f t="shared" si="20"/>
        <v>23.205000000000002</v>
      </c>
      <c r="D75" s="74">
        <f t="shared" si="21"/>
        <v>22.185</v>
      </c>
      <c r="E75" s="75">
        <f t="shared" si="22"/>
        <v>21.165</v>
      </c>
      <c r="F75" s="76">
        <f t="shared" si="23"/>
        <v>19.38</v>
      </c>
    </row>
    <row r="76" spans="1:6" ht="12.75" customHeight="1">
      <c r="A76" s="12" t="s">
        <v>1484</v>
      </c>
      <c r="B76" s="161">
        <v>26</v>
      </c>
      <c r="C76" s="74">
        <f t="shared" si="20"/>
        <v>23.66</v>
      </c>
      <c r="D76" s="74">
        <f t="shared" si="21"/>
        <v>22.62</v>
      </c>
      <c r="E76" s="75">
        <f t="shared" si="22"/>
        <v>21.58</v>
      </c>
      <c r="F76" s="76">
        <f t="shared" si="23"/>
        <v>19.76</v>
      </c>
    </row>
    <row r="77" spans="1:6" ht="12.75" customHeight="1">
      <c r="A77" s="12" t="s">
        <v>1485</v>
      </c>
      <c r="B77" s="161">
        <v>29</v>
      </c>
      <c r="C77" s="74">
        <f t="shared" si="20"/>
        <v>26.39</v>
      </c>
      <c r="D77" s="74">
        <f t="shared" si="21"/>
        <v>25.23</v>
      </c>
      <c r="E77" s="75">
        <f t="shared" si="22"/>
        <v>24.07</v>
      </c>
      <c r="F77" s="76">
        <f t="shared" si="23"/>
        <v>22.04</v>
      </c>
    </row>
    <row r="78" spans="1:6" ht="12.75" customHeight="1">
      <c r="A78" s="12" t="s">
        <v>1486</v>
      </c>
      <c r="B78" s="161">
        <v>43</v>
      </c>
      <c r="C78" s="74">
        <f t="shared" si="20"/>
        <v>39.13</v>
      </c>
      <c r="D78" s="74">
        <f t="shared" si="21"/>
        <v>37.41</v>
      </c>
      <c r="E78" s="75">
        <f t="shared" si="22"/>
        <v>35.69</v>
      </c>
      <c r="F78" s="76">
        <f t="shared" si="23"/>
        <v>32.68</v>
      </c>
    </row>
    <row r="79" spans="1:6" ht="12.75" customHeight="1">
      <c r="A79" s="12" t="s">
        <v>1487</v>
      </c>
      <c r="B79" s="161">
        <v>44.5</v>
      </c>
      <c r="C79" s="74">
        <f t="shared" si="20"/>
        <v>40.495000000000005</v>
      </c>
      <c r="D79" s="74">
        <f t="shared" si="21"/>
        <v>38.714999999999996</v>
      </c>
      <c r="E79" s="75">
        <f t="shared" si="22"/>
        <v>36.934999999999995</v>
      </c>
      <c r="F79" s="76">
        <f t="shared" si="23"/>
        <v>33.82</v>
      </c>
    </row>
    <row r="80" spans="1:6" ht="12.75" customHeight="1">
      <c r="A80" s="12" t="s">
        <v>1488</v>
      </c>
      <c r="B80" s="161">
        <v>59</v>
      </c>
      <c r="C80" s="74">
        <f t="shared" si="20"/>
        <v>53.690000000000005</v>
      </c>
      <c r="D80" s="74">
        <f t="shared" si="21"/>
        <v>51.33</v>
      </c>
      <c r="E80" s="75">
        <f t="shared" si="22"/>
        <v>48.97</v>
      </c>
      <c r="F80" s="76">
        <f t="shared" si="23"/>
        <v>44.84</v>
      </c>
    </row>
    <row r="81" spans="1:6" ht="12.75" customHeight="1">
      <c r="A81" s="12" t="s">
        <v>1489</v>
      </c>
      <c r="B81" s="161">
        <v>63.5</v>
      </c>
      <c r="C81" s="74">
        <f t="shared" si="20"/>
        <v>57.785000000000004</v>
      </c>
      <c r="D81" s="74">
        <f t="shared" si="21"/>
        <v>55.245</v>
      </c>
      <c r="E81" s="75">
        <f t="shared" si="22"/>
        <v>52.705</v>
      </c>
      <c r="F81" s="76">
        <f t="shared" si="23"/>
        <v>48.26</v>
      </c>
    </row>
    <row r="82" spans="1:6" ht="12.75" customHeight="1">
      <c r="A82" s="12" t="s">
        <v>1071</v>
      </c>
      <c r="B82" s="161">
        <v>103</v>
      </c>
      <c r="C82" s="74">
        <f t="shared" si="20"/>
        <v>93.73</v>
      </c>
      <c r="D82" s="74">
        <f t="shared" si="21"/>
        <v>89.61</v>
      </c>
      <c r="E82" s="75">
        <f t="shared" si="22"/>
        <v>85.49</v>
      </c>
      <c r="F82" s="76">
        <f t="shared" si="23"/>
        <v>78.28</v>
      </c>
    </row>
    <row r="83" spans="1:6" ht="12.75" customHeight="1">
      <c r="A83" s="12" t="s">
        <v>1072</v>
      </c>
      <c r="B83" s="161">
        <v>105</v>
      </c>
      <c r="C83" s="74">
        <f t="shared" si="20"/>
        <v>95.55</v>
      </c>
      <c r="D83" s="74">
        <f t="shared" si="21"/>
        <v>91.35</v>
      </c>
      <c r="E83" s="75">
        <f t="shared" si="22"/>
        <v>87.14999999999999</v>
      </c>
      <c r="F83" s="76">
        <f t="shared" si="23"/>
        <v>79.8</v>
      </c>
    </row>
    <row r="84" spans="1:6" ht="12.75" customHeight="1">
      <c r="A84" s="12" t="s">
        <v>1073</v>
      </c>
      <c r="B84" s="161">
        <v>163</v>
      </c>
      <c r="C84" s="74">
        <f t="shared" si="20"/>
        <v>148.33</v>
      </c>
      <c r="D84" s="74">
        <f t="shared" si="21"/>
        <v>141.81</v>
      </c>
      <c r="E84" s="75">
        <f t="shared" si="22"/>
        <v>135.29</v>
      </c>
      <c r="F84" s="76">
        <f t="shared" si="23"/>
        <v>123.88</v>
      </c>
    </row>
    <row r="85" spans="1:6" ht="12.75" customHeight="1">
      <c r="A85" s="12" t="s">
        <v>1074</v>
      </c>
      <c r="B85" s="161">
        <v>173</v>
      </c>
      <c r="C85" s="74">
        <f t="shared" si="20"/>
        <v>157.43</v>
      </c>
      <c r="D85" s="74">
        <f t="shared" si="21"/>
        <v>150.51</v>
      </c>
      <c r="E85" s="75">
        <f t="shared" si="22"/>
        <v>143.59</v>
      </c>
      <c r="F85" s="76">
        <f t="shared" si="23"/>
        <v>131.48</v>
      </c>
    </row>
    <row r="86" spans="1:6" ht="12.75" customHeight="1">
      <c r="A86" s="12" t="s">
        <v>1075</v>
      </c>
      <c r="B86" s="161">
        <v>315</v>
      </c>
      <c r="C86" s="74">
        <f t="shared" si="20"/>
        <v>286.65000000000003</v>
      </c>
      <c r="D86" s="74">
        <f t="shared" si="21"/>
        <v>274.05</v>
      </c>
      <c r="E86" s="75">
        <f t="shared" si="22"/>
        <v>261.45</v>
      </c>
      <c r="F86" s="76">
        <f t="shared" si="23"/>
        <v>239.4</v>
      </c>
    </row>
    <row r="87" spans="1:6" ht="12.75" customHeight="1">
      <c r="A87" s="12" t="s">
        <v>1076</v>
      </c>
      <c r="B87" s="161">
        <v>315</v>
      </c>
      <c r="C87" s="74">
        <f t="shared" si="20"/>
        <v>286.65000000000003</v>
      </c>
      <c r="D87" s="74">
        <f t="shared" si="21"/>
        <v>274.05</v>
      </c>
      <c r="E87" s="75">
        <f t="shared" si="22"/>
        <v>261.45</v>
      </c>
      <c r="F87" s="76">
        <f t="shared" si="23"/>
        <v>239.4</v>
      </c>
    </row>
    <row r="88" spans="1:6" ht="12.75" customHeight="1">
      <c r="A88" s="12" t="s">
        <v>1077</v>
      </c>
      <c r="B88" s="161">
        <v>425</v>
      </c>
      <c r="C88" s="74">
        <f t="shared" si="20"/>
        <v>386.75</v>
      </c>
      <c r="D88" s="74">
        <f t="shared" si="21"/>
        <v>369.75</v>
      </c>
      <c r="E88" s="75">
        <f t="shared" si="22"/>
        <v>352.75</v>
      </c>
      <c r="F88" s="76">
        <f t="shared" si="23"/>
        <v>323</v>
      </c>
    </row>
    <row r="89" spans="1:6" ht="12.75" customHeight="1">
      <c r="A89" s="12" t="s">
        <v>1078</v>
      </c>
      <c r="B89" s="161">
        <v>429</v>
      </c>
      <c r="C89" s="74">
        <f t="shared" si="20"/>
        <v>390.39</v>
      </c>
      <c r="D89" s="74">
        <f t="shared" si="21"/>
        <v>373.23</v>
      </c>
      <c r="E89" s="75">
        <f t="shared" si="22"/>
        <v>356.07</v>
      </c>
      <c r="F89" s="76">
        <f t="shared" si="23"/>
        <v>326.04</v>
      </c>
    </row>
    <row r="90" spans="1:6" ht="12.75" customHeight="1">
      <c r="A90" s="12" t="s">
        <v>1079</v>
      </c>
      <c r="B90" s="161">
        <v>655</v>
      </c>
      <c r="C90" s="74">
        <f t="shared" si="20"/>
        <v>596.0500000000001</v>
      </c>
      <c r="D90" s="74">
        <f t="shared" si="21"/>
        <v>569.85</v>
      </c>
      <c r="E90" s="75">
        <f t="shared" si="22"/>
        <v>543.65</v>
      </c>
      <c r="F90" s="76">
        <f t="shared" si="23"/>
        <v>497.8</v>
      </c>
    </row>
    <row r="91" spans="1:6" ht="12.75" customHeight="1" thickBot="1">
      <c r="A91" s="12" t="s">
        <v>1080</v>
      </c>
      <c r="B91" s="161">
        <v>660</v>
      </c>
      <c r="C91" s="154">
        <f t="shared" si="20"/>
        <v>600.6</v>
      </c>
      <c r="D91" s="154">
        <f t="shared" si="21"/>
        <v>574.2</v>
      </c>
      <c r="E91" s="155">
        <f t="shared" si="22"/>
        <v>547.8</v>
      </c>
      <c r="F91" s="156">
        <f t="shared" si="23"/>
        <v>501.6</v>
      </c>
    </row>
    <row r="92" spans="1:6" ht="12.75" customHeight="1">
      <c r="A92" s="247" t="s">
        <v>1715</v>
      </c>
      <c r="B92" s="248"/>
      <c r="C92" s="248"/>
      <c r="D92" s="201"/>
      <c r="E92" s="201"/>
      <c r="F92" s="202"/>
    </row>
    <row r="93" spans="1:6" ht="12.75" customHeight="1">
      <c r="A93" s="12" t="s">
        <v>1458</v>
      </c>
      <c r="B93" s="162">
        <v>15.5</v>
      </c>
      <c r="C93" s="163">
        <f aca="true" t="shared" si="24" ref="C93:C116">0.91*B93</f>
        <v>14.105</v>
      </c>
      <c r="D93" s="163">
        <f aca="true" t="shared" si="25" ref="D93:D116">B93*0.87</f>
        <v>13.485</v>
      </c>
      <c r="E93" s="164">
        <f aca="true" t="shared" si="26" ref="E93:E116">B93*0.83</f>
        <v>12.865</v>
      </c>
      <c r="F93" s="165">
        <f aca="true" t="shared" si="27" ref="F93:F116">B93*0.76</f>
        <v>11.78</v>
      </c>
    </row>
    <row r="94" spans="1:6" ht="12.75" customHeight="1">
      <c r="A94" s="12" t="s">
        <v>1459</v>
      </c>
      <c r="B94" s="196">
        <v>16.5</v>
      </c>
      <c r="C94" s="163">
        <f t="shared" si="24"/>
        <v>15.015</v>
      </c>
      <c r="D94" s="163">
        <f t="shared" si="25"/>
        <v>14.355</v>
      </c>
      <c r="E94" s="164">
        <f t="shared" si="26"/>
        <v>13.694999999999999</v>
      </c>
      <c r="F94" s="165">
        <f t="shared" si="27"/>
        <v>12.540000000000001</v>
      </c>
    </row>
    <row r="95" spans="1:6" ht="12.75" customHeight="1">
      <c r="A95" s="12" t="s">
        <v>1460</v>
      </c>
      <c r="B95" s="199">
        <v>24.5</v>
      </c>
      <c r="C95" s="163">
        <f t="shared" si="24"/>
        <v>22.295</v>
      </c>
      <c r="D95" s="163">
        <f t="shared" si="25"/>
        <v>21.315</v>
      </c>
      <c r="E95" s="164">
        <f t="shared" si="26"/>
        <v>20.334999999999997</v>
      </c>
      <c r="F95" s="165">
        <f t="shared" si="27"/>
        <v>18.62</v>
      </c>
    </row>
    <row r="96" spans="1:6" ht="12.75" customHeight="1">
      <c r="A96" s="12" t="s">
        <v>1461</v>
      </c>
      <c r="B96" s="197">
        <v>25.5</v>
      </c>
      <c r="C96" s="163">
        <f t="shared" si="24"/>
        <v>23.205000000000002</v>
      </c>
      <c r="D96" s="163">
        <f t="shared" si="25"/>
        <v>22.185</v>
      </c>
      <c r="E96" s="164">
        <f t="shared" si="26"/>
        <v>21.165</v>
      </c>
      <c r="F96" s="165">
        <f t="shared" si="27"/>
        <v>19.38</v>
      </c>
    </row>
    <row r="97" spans="1:6" ht="12.75" customHeight="1">
      <c r="A97" s="12" t="s">
        <v>1462</v>
      </c>
      <c r="B97" s="199">
        <v>26</v>
      </c>
      <c r="C97" s="163">
        <f t="shared" si="24"/>
        <v>23.66</v>
      </c>
      <c r="D97" s="163">
        <f t="shared" si="25"/>
        <v>22.62</v>
      </c>
      <c r="E97" s="164">
        <f t="shared" si="26"/>
        <v>21.58</v>
      </c>
      <c r="F97" s="165">
        <f t="shared" si="27"/>
        <v>19.76</v>
      </c>
    </row>
    <row r="98" spans="1:6" ht="12.75" customHeight="1">
      <c r="A98" s="12" t="s">
        <v>1463</v>
      </c>
      <c r="B98" s="199">
        <v>40</v>
      </c>
      <c r="C98" s="163">
        <f t="shared" si="24"/>
        <v>36.4</v>
      </c>
      <c r="D98" s="163">
        <f t="shared" si="25"/>
        <v>34.8</v>
      </c>
      <c r="E98" s="164">
        <f t="shared" si="26"/>
        <v>33.199999999999996</v>
      </c>
      <c r="F98" s="165">
        <f t="shared" si="27"/>
        <v>30.4</v>
      </c>
    </row>
    <row r="99" spans="1:6" ht="12.75" customHeight="1">
      <c r="A99" s="12" t="s">
        <v>1464</v>
      </c>
      <c r="B99" s="197">
        <v>40.5</v>
      </c>
      <c r="C99" s="163">
        <f t="shared" si="24"/>
        <v>36.855000000000004</v>
      </c>
      <c r="D99" s="163">
        <f t="shared" si="25"/>
        <v>35.235</v>
      </c>
      <c r="E99" s="164">
        <f t="shared" si="26"/>
        <v>33.614999999999995</v>
      </c>
      <c r="F99" s="165">
        <f t="shared" si="27"/>
        <v>30.78</v>
      </c>
    </row>
    <row r="100" spans="1:6" ht="12.75" customHeight="1">
      <c r="A100" s="12" t="s">
        <v>1465</v>
      </c>
      <c r="B100" s="199">
        <v>41</v>
      </c>
      <c r="C100" s="163">
        <f t="shared" si="24"/>
        <v>37.31</v>
      </c>
      <c r="D100" s="163">
        <f t="shared" si="25"/>
        <v>35.67</v>
      </c>
      <c r="E100" s="164">
        <f t="shared" si="26"/>
        <v>34.03</v>
      </c>
      <c r="F100" s="165">
        <f t="shared" si="27"/>
        <v>31.16</v>
      </c>
    </row>
    <row r="101" spans="1:6" ht="12.75" customHeight="1">
      <c r="A101" s="12" t="s">
        <v>717</v>
      </c>
      <c r="B101" s="197">
        <v>41.5</v>
      </c>
      <c r="C101" s="163">
        <f t="shared" si="24"/>
        <v>37.765</v>
      </c>
      <c r="D101" s="163">
        <f t="shared" si="25"/>
        <v>36.105</v>
      </c>
      <c r="E101" s="164">
        <f t="shared" si="26"/>
        <v>34.445</v>
      </c>
      <c r="F101" s="165">
        <f t="shared" si="27"/>
        <v>31.54</v>
      </c>
    </row>
    <row r="102" spans="1:6" ht="12.75" customHeight="1">
      <c r="A102" s="12" t="s">
        <v>1466</v>
      </c>
      <c r="B102" s="197">
        <v>67</v>
      </c>
      <c r="C102" s="163">
        <f t="shared" si="24"/>
        <v>60.97</v>
      </c>
      <c r="D102" s="163">
        <f t="shared" si="25"/>
        <v>58.29</v>
      </c>
      <c r="E102" s="164">
        <f t="shared" si="26"/>
        <v>55.61</v>
      </c>
      <c r="F102" s="165">
        <f t="shared" si="27"/>
        <v>50.92</v>
      </c>
    </row>
    <row r="103" spans="1:6" ht="12.75" customHeight="1">
      <c r="A103" s="12" t="s">
        <v>1467</v>
      </c>
      <c r="B103" s="199">
        <v>73.5</v>
      </c>
      <c r="C103" s="163">
        <f t="shared" si="24"/>
        <v>66.885</v>
      </c>
      <c r="D103" s="163">
        <f t="shared" si="25"/>
        <v>63.945</v>
      </c>
      <c r="E103" s="164">
        <f t="shared" si="26"/>
        <v>61.004999999999995</v>
      </c>
      <c r="F103" s="165">
        <f t="shared" si="27"/>
        <v>55.86</v>
      </c>
    </row>
    <row r="104" spans="1:6" ht="12.75" customHeight="1">
      <c r="A104" s="12" t="s">
        <v>1468</v>
      </c>
      <c r="B104" s="199">
        <v>73.5</v>
      </c>
      <c r="C104" s="163">
        <f t="shared" si="24"/>
        <v>66.885</v>
      </c>
      <c r="D104" s="163">
        <f t="shared" si="25"/>
        <v>63.945</v>
      </c>
      <c r="E104" s="164">
        <f t="shared" si="26"/>
        <v>61.004999999999995</v>
      </c>
      <c r="F104" s="165">
        <f t="shared" si="27"/>
        <v>55.86</v>
      </c>
    </row>
    <row r="105" spans="1:6" ht="12.75" customHeight="1">
      <c r="A105" s="12" t="s">
        <v>1469</v>
      </c>
      <c r="B105" s="197">
        <v>97</v>
      </c>
      <c r="C105" s="163">
        <f t="shared" si="24"/>
        <v>88.27</v>
      </c>
      <c r="D105" s="163">
        <f t="shared" si="25"/>
        <v>84.39</v>
      </c>
      <c r="E105" s="164">
        <f t="shared" si="26"/>
        <v>80.50999999999999</v>
      </c>
      <c r="F105" s="165">
        <f t="shared" si="27"/>
        <v>73.72</v>
      </c>
    </row>
    <row r="106" spans="1:6" ht="12.75" customHeight="1">
      <c r="A106" s="12" t="s">
        <v>1470</v>
      </c>
      <c r="B106" s="199">
        <v>98.5</v>
      </c>
      <c r="C106" s="163">
        <f t="shared" si="24"/>
        <v>89.635</v>
      </c>
      <c r="D106" s="163">
        <f t="shared" si="25"/>
        <v>85.695</v>
      </c>
      <c r="E106" s="164">
        <f t="shared" si="26"/>
        <v>81.755</v>
      </c>
      <c r="F106" s="165">
        <f t="shared" si="27"/>
        <v>74.86</v>
      </c>
    </row>
    <row r="107" spans="1:6" ht="12.75" customHeight="1">
      <c r="A107" s="12" t="s">
        <v>1471</v>
      </c>
      <c r="B107" s="197">
        <v>100</v>
      </c>
      <c r="C107" s="163">
        <f t="shared" si="24"/>
        <v>91</v>
      </c>
      <c r="D107" s="163">
        <f t="shared" si="25"/>
        <v>87</v>
      </c>
      <c r="E107" s="164">
        <f t="shared" si="26"/>
        <v>83</v>
      </c>
      <c r="F107" s="165">
        <f t="shared" si="27"/>
        <v>76</v>
      </c>
    </row>
    <row r="108" spans="1:6" ht="12.75" customHeight="1">
      <c r="A108" s="12" t="s">
        <v>1472</v>
      </c>
      <c r="B108" s="197">
        <v>149</v>
      </c>
      <c r="C108" s="163">
        <f t="shared" si="24"/>
        <v>135.59</v>
      </c>
      <c r="D108" s="163">
        <f t="shared" si="25"/>
        <v>129.63</v>
      </c>
      <c r="E108" s="164">
        <f t="shared" si="26"/>
        <v>123.66999999999999</v>
      </c>
      <c r="F108" s="165">
        <f t="shared" si="27"/>
        <v>113.24</v>
      </c>
    </row>
    <row r="109" spans="1:6" ht="12" customHeight="1">
      <c r="A109" s="12" t="s">
        <v>1473</v>
      </c>
      <c r="B109" s="199">
        <v>158</v>
      </c>
      <c r="C109" s="163">
        <f t="shared" si="24"/>
        <v>143.78</v>
      </c>
      <c r="D109" s="163">
        <f t="shared" si="25"/>
        <v>137.46</v>
      </c>
      <c r="E109" s="164">
        <f t="shared" si="26"/>
        <v>131.14</v>
      </c>
      <c r="F109" s="165">
        <f t="shared" si="27"/>
        <v>120.08</v>
      </c>
    </row>
    <row r="110" spans="1:6" ht="12" customHeight="1">
      <c r="A110" s="12" t="s">
        <v>1474</v>
      </c>
      <c r="B110" s="199">
        <v>155</v>
      </c>
      <c r="C110" s="163">
        <f t="shared" si="24"/>
        <v>141.05</v>
      </c>
      <c r="D110" s="163">
        <f t="shared" si="25"/>
        <v>134.85</v>
      </c>
      <c r="E110" s="164">
        <f t="shared" si="26"/>
        <v>128.65</v>
      </c>
      <c r="F110" s="165">
        <f t="shared" si="27"/>
        <v>117.8</v>
      </c>
    </row>
    <row r="111" spans="1:6" ht="12.75" customHeight="1">
      <c r="A111" s="12" t="s">
        <v>1475</v>
      </c>
      <c r="B111" s="197">
        <v>279</v>
      </c>
      <c r="C111" s="163">
        <f t="shared" si="24"/>
        <v>253.89000000000001</v>
      </c>
      <c r="D111" s="163">
        <f t="shared" si="25"/>
        <v>242.73</v>
      </c>
      <c r="E111" s="164">
        <f t="shared" si="26"/>
        <v>231.57</v>
      </c>
      <c r="F111" s="165">
        <f t="shared" si="27"/>
        <v>212.04</v>
      </c>
    </row>
    <row r="112" spans="1:6" ht="12.75" customHeight="1">
      <c r="A112" s="12" t="s">
        <v>1476</v>
      </c>
      <c r="B112" s="199">
        <v>280</v>
      </c>
      <c r="C112" s="163">
        <f t="shared" si="24"/>
        <v>254.8</v>
      </c>
      <c r="D112" s="163">
        <f t="shared" si="25"/>
        <v>243.6</v>
      </c>
      <c r="E112" s="164">
        <f t="shared" si="26"/>
        <v>232.39999999999998</v>
      </c>
      <c r="F112" s="165">
        <f t="shared" si="27"/>
        <v>212.8</v>
      </c>
    </row>
    <row r="113" spans="1:6" ht="12.75" customHeight="1">
      <c r="A113" s="12" t="s">
        <v>1477</v>
      </c>
      <c r="B113" s="161">
        <v>285</v>
      </c>
      <c r="C113" s="163">
        <f t="shared" si="24"/>
        <v>259.35</v>
      </c>
      <c r="D113" s="163">
        <f t="shared" si="25"/>
        <v>247.95</v>
      </c>
      <c r="E113" s="164">
        <v>165</v>
      </c>
      <c r="F113" s="165">
        <f t="shared" si="27"/>
        <v>216.6</v>
      </c>
    </row>
    <row r="114" spans="1:6" ht="12.75" customHeight="1">
      <c r="A114" s="12" t="s">
        <v>1478</v>
      </c>
      <c r="B114" s="199">
        <v>419</v>
      </c>
      <c r="C114" s="163">
        <f t="shared" si="24"/>
        <v>381.29</v>
      </c>
      <c r="D114" s="163">
        <f t="shared" si="25"/>
        <v>364.53</v>
      </c>
      <c r="E114" s="164">
        <f t="shared" si="26"/>
        <v>347.77</v>
      </c>
      <c r="F114" s="165">
        <f t="shared" si="27"/>
        <v>318.44</v>
      </c>
    </row>
    <row r="115" spans="1:6" ht="12.75" customHeight="1">
      <c r="A115" s="12" t="s">
        <v>1479</v>
      </c>
      <c r="B115" s="162">
        <v>435</v>
      </c>
      <c r="C115" s="163">
        <f t="shared" si="24"/>
        <v>395.85</v>
      </c>
      <c r="D115" s="163">
        <f t="shared" si="25"/>
        <v>378.45</v>
      </c>
      <c r="E115" s="164">
        <f t="shared" si="26"/>
        <v>361.04999999999995</v>
      </c>
      <c r="F115" s="165">
        <f t="shared" si="27"/>
        <v>330.6</v>
      </c>
    </row>
    <row r="116" spans="1:6" ht="12.75" customHeight="1" thickBot="1">
      <c r="A116" s="12" t="s">
        <v>1480</v>
      </c>
      <c r="B116" s="166">
        <v>685</v>
      </c>
      <c r="C116" s="79">
        <f t="shared" si="24"/>
        <v>623.35</v>
      </c>
      <c r="D116" s="79">
        <f t="shared" si="25"/>
        <v>595.95</v>
      </c>
      <c r="E116" s="80">
        <f t="shared" si="26"/>
        <v>568.55</v>
      </c>
      <c r="F116" s="81">
        <f t="shared" si="27"/>
        <v>520.6</v>
      </c>
    </row>
    <row r="117" spans="1:6" ht="12.75" customHeight="1">
      <c r="A117" s="160" t="s">
        <v>1714</v>
      </c>
      <c r="B117" s="21"/>
      <c r="C117" s="21"/>
      <c r="D117" s="21"/>
      <c r="E117" s="21"/>
      <c r="F117" s="22"/>
    </row>
    <row r="118" spans="1:6" ht="12.75" customHeight="1">
      <c r="A118" s="12" t="s">
        <v>1121</v>
      </c>
      <c r="B118" s="161">
        <v>28.5</v>
      </c>
      <c r="C118" s="74">
        <f aca="true" t="shared" si="28" ref="C118:C135">0.91*B118</f>
        <v>25.935000000000002</v>
      </c>
      <c r="D118" s="74">
        <f aca="true" t="shared" si="29" ref="D118:D126">B118*0.87</f>
        <v>24.794999999999998</v>
      </c>
      <c r="E118" s="75">
        <f aca="true" t="shared" si="30" ref="E118:E126">B118*0.83</f>
        <v>23.654999999999998</v>
      </c>
      <c r="F118" s="76">
        <f aca="true" t="shared" si="31" ref="F118:F126">B118*0.76</f>
        <v>21.66</v>
      </c>
    </row>
    <row r="119" spans="1:6" ht="12.75" customHeight="1">
      <c r="A119" s="12" t="s">
        <v>1122</v>
      </c>
      <c r="B119" s="161">
        <v>43.5</v>
      </c>
      <c r="C119" s="154">
        <f t="shared" si="28"/>
        <v>39.585</v>
      </c>
      <c r="D119" s="154">
        <f t="shared" si="29"/>
        <v>37.845</v>
      </c>
      <c r="E119" s="155">
        <f t="shared" si="30"/>
        <v>36.105</v>
      </c>
      <c r="F119" s="156">
        <f t="shared" si="31"/>
        <v>33.06</v>
      </c>
    </row>
    <row r="120" spans="1:6" ht="12.75" customHeight="1">
      <c r="A120" s="12" t="s">
        <v>1123</v>
      </c>
      <c r="B120" s="161">
        <v>72</v>
      </c>
      <c r="C120" s="154">
        <f t="shared" si="28"/>
        <v>65.52</v>
      </c>
      <c r="D120" s="154">
        <f t="shared" si="29"/>
        <v>62.64</v>
      </c>
      <c r="E120" s="155">
        <f t="shared" si="30"/>
        <v>59.76</v>
      </c>
      <c r="F120" s="156">
        <f t="shared" si="31"/>
        <v>54.72</v>
      </c>
    </row>
    <row r="121" spans="1:6" ht="12.75" customHeight="1">
      <c r="A121" s="12" t="s">
        <v>1124</v>
      </c>
      <c r="B121" s="161">
        <v>109</v>
      </c>
      <c r="C121" s="154">
        <f t="shared" si="28"/>
        <v>99.19</v>
      </c>
      <c r="D121" s="154">
        <f t="shared" si="29"/>
        <v>94.83</v>
      </c>
      <c r="E121" s="155">
        <f t="shared" si="30"/>
        <v>90.47</v>
      </c>
      <c r="F121" s="156">
        <f t="shared" si="31"/>
        <v>82.84</v>
      </c>
    </row>
    <row r="122" spans="1:6" ht="12.75" customHeight="1">
      <c r="A122" s="12" t="s">
        <v>1125</v>
      </c>
      <c r="B122" s="161">
        <v>189</v>
      </c>
      <c r="C122" s="154">
        <f t="shared" si="28"/>
        <v>171.99</v>
      </c>
      <c r="D122" s="154">
        <f t="shared" si="29"/>
        <v>164.43</v>
      </c>
      <c r="E122" s="155">
        <f t="shared" si="30"/>
        <v>156.87</v>
      </c>
      <c r="F122" s="156">
        <f t="shared" si="31"/>
        <v>143.64000000000001</v>
      </c>
    </row>
    <row r="123" spans="1:6" ht="12.75" customHeight="1">
      <c r="A123" s="12" t="s">
        <v>1126</v>
      </c>
      <c r="B123" s="200">
        <v>292</v>
      </c>
      <c r="C123" s="74">
        <f t="shared" si="28"/>
        <v>265.72</v>
      </c>
      <c r="D123" s="74">
        <f t="shared" si="29"/>
        <v>254.04</v>
      </c>
      <c r="E123" s="75">
        <f t="shared" si="30"/>
        <v>242.35999999999999</v>
      </c>
      <c r="F123" s="76">
        <f t="shared" si="31"/>
        <v>221.92000000000002</v>
      </c>
    </row>
    <row r="124" spans="1:6" ht="12.75" customHeight="1">
      <c r="A124" s="12" t="s">
        <v>1127</v>
      </c>
      <c r="B124" s="161">
        <v>540</v>
      </c>
      <c r="C124" s="74">
        <f t="shared" si="28"/>
        <v>491.40000000000003</v>
      </c>
      <c r="D124" s="74">
        <f t="shared" si="29"/>
        <v>469.8</v>
      </c>
      <c r="E124" s="75">
        <f t="shared" si="30"/>
        <v>448.2</v>
      </c>
      <c r="F124" s="76">
        <f t="shared" si="31"/>
        <v>410.4</v>
      </c>
    </row>
    <row r="125" spans="1:6" ht="12.75" customHeight="1">
      <c r="A125" s="12" t="s">
        <v>1128</v>
      </c>
      <c r="B125" s="161">
        <v>837</v>
      </c>
      <c r="C125" s="74">
        <f t="shared" si="28"/>
        <v>761.6700000000001</v>
      </c>
      <c r="D125" s="74">
        <f t="shared" si="29"/>
        <v>728.1899999999999</v>
      </c>
      <c r="E125" s="75">
        <f t="shared" si="30"/>
        <v>694.7099999999999</v>
      </c>
      <c r="F125" s="76">
        <f t="shared" si="31"/>
        <v>636.12</v>
      </c>
    </row>
    <row r="126" spans="1:6" ht="12.75" customHeight="1" thickBot="1">
      <c r="A126" s="12" t="s">
        <v>1129</v>
      </c>
      <c r="B126" s="161">
        <v>1507</v>
      </c>
      <c r="C126" s="74">
        <f t="shared" si="28"/>
        <v>1371.3700000000001</v>
      </c>
      <c r="D126" s="74">
        <f t="shared" si="29"/>
        <v>1311.09</v>
      </c>
      <c r="E126" s="75">
        <f t="shared" si="30"/>
        <v>1250.81</v>
      </c>
      <c r="F126" s="76">
        <f t="shared" si="31"/>
        <v>1145.32</v>
      </c>
    </row>
    <row r="127" spans="1:6" ht="12.75" customHeight="1">
      <c r="A127" s="247" t="s">
        <v>1713</v>
      </c>
      <c r="B127" s="248"/>
      <c r="C127" s="248"/>
      <c r="D127" s="21"/>
      <c r="E127" s="21"/>
      <c r="F127" s="22"/>
    </row>
    <row r="128" spans="1:6" ht="12.75" customHeight="1">
      <c r="A128" s="12" t="s">
        <v>1130</v>
      </c>
      <c r="B128" s="161">
        <v>38.5</v>
      </c>
      <c r="C128" s="74">
        <f t="shared" si="28"/>
        <v>35.035000000000004</v>
      </c>
      <c r="D128" s="74">
        <f aca="true" t="shared" si="32" ref="D128:D135">B128*0.87</f>
        <v>33.495</v>
      </c>
      <c r="E128" s="75">
        <f aca="true" t="shared" si="33" ref="E128:E135">B128*0.83</f>
        <v>31.955</v>
      </c>
      <c r="F128" s="76">
        <f aca="true" t="shared" si="34" ref="F128:F135">B128*0.76</f>
        <v>29.26</v>
      </c>
    </row>
    <row r="129" spans="1:6" ht="12.75" customHeight="1">
      <c r="A129" s="12" t="s">
        <v>1131</v>
      </c>
      <c r="B129" s="161">
        <v>69</v>
      </c>
      <c r="C129" s="74">
        <f t="shared" si="28"/>
        <v>62.79</v>
      </c>
      <c r="D129" s="74">
        <f t="shared" si="32"/>
        <v>60.03</v>
      </c>
      <c r="E129" s="75">
        <f t="shared" si="33"/>
        <v>57.269999999999996</v>
      </c>
      <c r="F129" s="76">
        <f t="shared" si="34"/>
        <v>52.44</v>
      </c>
    </row>
    <row r="130" spans="1:6" ht="12.75" customHeight="1">
      <c r="A130" s="12" t="s">
        <v>1132</v>
      </c>
      <c r="B130" s="161">
        <v>100</v>
      </c>
      <c r="C130" s="74">
        <f t="shared" si="28"/>
        <v>91</v>
      </c>
      <c r="D130" s="74">
        <f t="shared" si="32"/>
        <v>87</v>
      </c>
      <c r="E130" s="75">
        <f t="shared" si="33"/>
        <v>83</v>
      </c>
      <c r="F130" s="76">
        <f t="shared" si="34"/>
        <v>76</v>
      </c>
    </row>
    <row r="131" spans="1:6" ht="12.75" customHeight="1">
      <c r="A131" s="12" t="s">
        <v>1133</v>
      </c>
      <c r="B131" s="161">
        <v>155</v>
      </c>
      <c r="C131" s="74">
        <f t="shared" si="28"/>
        <v>141.05</v>
      </c>
      <c r="D131" s="74">
        <f t="shared" si="32"/>
        <v>134.85</v>
      </c>
      <c r="E131" s="75">
        <f t="shared" si="33"/>
        <v>128.65</v>
      </c>
      <c r="F131" s="76">
        <f t="shared" si="34"/>
        <v>117.8</v>
      </c>
    </row>
    <row r="132" spans="1:6" ht="12.75" customHeight="1">
      <c r="A132" s="12" t="s">
        <v>1134</v>
      </c>
      <c r="B132" s="161">
        <v>253</v>
      </c>
      <c r="C132" s="154">
        <f t="shared" si="28"/>
        <v>230.23000000000002</v>
      </c>
      <c r="D132" s="154">
        <f t="shared" si="32"/>
        <v>220.10999999999999</v>
      </c>
      <c r="E132" s="155">
        <f t="shared" si="33"/>
        <v>209.98999999999998</v>
      </c>
      <c r="F132" s="156">
        <f t="shared" si="34"/>
        <v>192.28</v>
      </c>
    </row>
    <row r="133" spans="1:6" ht="12.75" customHeight="1">
      <c r="A133" s="12" t="s">
        <v>1135</v>
      </c>
      <c r="B133" s="200">
        <v>465</v>
      </c>
      <c r="C133" s="74">
        <f t="shared" si="28"/>
        <v>423.15000000000003</v>
      </c>
      <c r="D133" s="74">
        <f t="shared" si="32"/>
        <v>404.55</v>
      </c>
      <c r="E133" s="75">
        <f t="shared" si="33"/>
        <v>385.95</v>
      </c>
      <c r="F133" s="76">
        <f t="shared" si="34"/>
        <v>353.4</v>
      </c>
    </row>
    <row r="134" spans="1:6" ht="12.75" customHeight="1">
      <c r="A134" s="12" t="s">
        <v>1136</v>
      </c>
      <c r="B134" s="161">
        <v>701</v>
      </c>
      <c r="C134" s="74">
        <f t="shared" si="28"/>
        <v>637.91</v>
      </c>
      <c r="D134" s="74">
        <f t="shared" si="32"/>
        <v>609.87</v>
      </c>
      <c r="E134" s="75">
        <f t="shared" si="33"/>
        <v>581.8299999999999</v>
      </c>
      <c r="F134" s="76">
        <f t="shared" si="34"/>
        <v>532.76</v>
      </c>
    </row>
    <row r="135" spans="1:6" ht="12.75" customHeight="1" thickBot="1">
      <c r="A135" s="12" t="s">
        <v>1137</v>
      </c>
      <c r="B135" s="161">
        <v>1069</v>
      </c>
      <c r="C135" s="74">
        <f t="shared" si="28"/>
        <v>972.7900000000001</v>
      </c>
      <c r="D135" s="74">
        <f t="shared" si="32"/>
        <v>930.03</v>
      </c>
      <c r="E135" s="75">
        <f t="shared" si="33"/>
        <v>887.27</v>
      </c>
      <c r="F135" s="76">
        <f t="shared" si="34"/>
        <v>812.44</v>
      </c>
    </row>
    <row r="136" spans="1:6" ht="13.5" customHeight="1">
      <c r="A136" s="247" t="s">
        <v>1712</v>
      </c>
      <c r="B136" s="248"/>
      <c r="C136" s="248"/>
      <c r="D136" s="248"/>
      <c r="E136" s="248"/>
      <c r="F136" s="251"/>
    </row>
    <row r="137" spans="1:6" ht="13.5" customHeight="1">
      <c r="A137" s="12" t="s">
        <v>1138</v>
      </c>
      <c r="B137" s="161">
        <v>23</v>
      </c>
      <c r="C137" s="74">
        <f>0.91*B137</f>
        <v>20.93</v>
      </c>
      <c r="D137" s="74">
        <f>B137*0.87</f>
        <v>20.01</v>
      </c>
      <c r="E137" s="75">
        <f>B137*0.83</f>
        <v>19.09</v>
      </c>
      <c r="F137" s="76">
        <f>B137*0.76</f>
        <v>17.48</v>
      </c>
    </row>
    <row r="138" spans="1:6" ht="13.5" customHeight="1">
      <c r="A138" s="12" t="s">
        <v>1139</v>
      </c>
      <c r="B138" s="161">
        <v>27</v>
      </c>
      <c r="C138" s="74">
        <f aca="true" t="shared" si="35" ref="C138:C156">0.91*B138</f>
        <v>24.57</v>
      </c>
      <c r="D138" s="74">
        <f aca="true" t="shared" si="36" ref="D138:D156">B138*0.87</f>
        <v>23.49</v>
      </c>
      <c r="E138" s="75">
        <f aca="true" t="shared" si="37" ref="E138:E156">B138*0.83</f>
        <v>22.41</v>
      </c>
      <c r="F138" s="76">
        <f aca="true" t="shared" si="38" ref="F138:F156">B138*0.76</f>
        <v>20.52</v>
      </c>
    </row>
    <row r="139" spans="1:6" ht="13.5" customHeight="1">
      <c r="A139" s="12" t="s">
        <v>1140</v>
      </c>
      <c r="B139" s="161">
        <v>31</v>
      </c>
      <c r="C139" s="74">
        <f t="shared" si="35"/>
        <v>28.21</v>
      </c>
      <c r="D139" s="74">
        <f t="shared" si="36"/>
        <v>26.97</v>
      </c>
      <c r="E139" s="75">
        <f t="shared" si="37"/>
        <v>25.73</v>
      </c>
      <c r="F139" s="76">
        <f t="shared" si="38"/>
        <v>23.56</v>
      </c>
    </row>
    <row r="140" spans="1:6" ht="13.5" customHeight="1">
      <c r="A140" s="12" t="s">
        <v>1141</v>
      </c>
      <c r="B140" s="161">
        <v>31</v>
      </c>
      <c r="C140" s="74">
        <f t="shared" si="35"/>
        <v>28.21</v>
      </c>
      <c r="D140" s="74">
        <f t="shared" si="36"/>
        <v>26.97</v>
      </c>
      <c r="E140" s="75">
        <f t="shared" si="37"/>
        <v>25.73</v>
      </c>
      <c r="F140" s="76">
        <f t="shared" si="38"/>
        <v>23.56</v>
      </c>
    </row>
    <row r="141" spans="1:6" ht="13.5" customHeight="1">
      <c r="A141" s="12" t="s">
        <v>1142</v>
      </c>
      <c r="B141" s="161">
        <v>38</v>
      </c>
      <c r="C141" s="74">
        <f t="shared" si="35"/>
        <v>34.58</v>
      </c>
      <c r="D141" s="74">
        <f t="shared" si="36"/>
        <v>33.06</v>
      </c>
      <c r="E141" s="75">
        <f t="shared" si="37"/>
        <v>31.54</v>
      </c>
      <c r="F141" s="76">
        <f t="shared" si="38"/>
        <v>28.88</v>
      </c>
    </row>
    <row r="142" spans="1:6" ht="13.5" customHeight="1">
      <c r="A142" s="12" t="s">
        <v>1143</v>
      </c>
      <c r="B142" s="161">
        <v>52</v>
      </c>
      <c r="C142" s="74">
        <f t="shared" si="35"/>
        <v>47.32</v>
      </c>
      <c r="D142" s="74">
        <f t="shared" si="36"/>
        <v>45.24</v>
      </c>
      <c r="E142" s="75">
        <f t="shared" si="37"/>
        <v>43.16</v>
      </c>
      <c r="F142" s="76">
        <f t="shared" si="38"/>
        <v>39.52</v>
      </c>
    </row>
    <row r="143" spans="1:6" ht="13.5" customHeight="1">
      <c r="A143" s="12" t="s">
        <v>1144</v>
      </c>
      <c r="B143" s="161">
        <v>54</v>
      </c>
      <c r="C143" s="74">
        <f t="shared" si="35"/>
        <v>49.14</v>
      </c>
      <c r="D143" s="74">
        <f t="shared" si="36"/>
        <v>46.98</v>
      </c>
      <c r="E143" s="75">
        <f t="shared" si="37"/>
        <v>44.82</v>
      </c>
      <c r="F143" s="76">
        <f t="shared" si="38"/>
        <v>41.04</v>
      </c>
    </row>
    <row r="144" spans="1:6" ht="13.5" customHeight="1">
      <c r="A144" s="12" t="s">
        <v>1145</v>
      </c>
      <c r="B144" s="161">
        <v>85</v>
      </c>
      <c r="C144" s="74">
        <f t="shared" si="35"/>
        <v>77.35000000000001</v>
      </c>
      <c r="D144" s="74">
        <f t="shared" si="36"/>
        <v>73.95</v>
      </c>
      <c r="E144" s="75">
        <f t="shared" si="37"/>
        <v>70.55</v>
      </c>
      <c r="F144" s="76">
        <f t="shared" si="38"/>
        <v>64.6</v>
      </c>
    </row>
    <row r="145" spans="1:6" ht="13.5" customHeight="1">
      <c r="A145" s="12" t="s">
        <v>1146</v>
      </c>
      <c r="B145" s="161">
        <v>85</v>
      </c>
      <c r="C145" s="74">
        <f t="shared" si="35"/>
        <v>77.35000000000001</v>
      </c>
      <c r="D145" s="74">
        <f t="shared" si="36"/>
        <v>73.95</v>
      </c>
      <c r="E145" s="75">
        <f t="shared" si="37"/>
        <v>70.55</v>
      </c>
      <c r="F145" s="76">
        <f t="shared" si="38"/>
        <v>64.6</v>
      </c>
    </row>
    <row r="146" spans="1:6" ht="13.5" customHeight="1">
      <c r="A146" s="12" t="s">
        <v>1147</v>
      </c>
      <c r="B146" s="161">
        <v>137</v>
      </c>
      <c r="C146" s="74">
        <f t="shared" si="35"/>
        <v>124.67</v>
      </c>
      <c r="D146" s="74">
        <f t="shared" si="36"/>
        <v>119.19</v>
      </c>
      <c r="E146" s="75">
        <f t="shared" si="37"/>
        <v>113.71</v>
      </c>
      <c r="F146" s="76">
        <f t="shared" si="38"/>
        <v>104.12</v>
      </c>
    </row>
    <row r="147" spans="1:6" ht="13.5" customHeight="1">
      <c r="A147" s="12" t="s">
        <v>1148</v>
      </c>
      <c r="B147" s="161">
        <v>139</v>
      </c>
      <c r="C147" s="74">
        <f t="shared" si="35"/>
        <v>126.49000000000001</v>
      </c>
      <c r="D147" s="74">
        <f t="shared" si="36"/>
        <v>120.92999999999999</v>
      </c>
      <c r="E147" s="75">
        <f t="shared" si="37"/>
        <v>115.36999999999999</v>
      </c>
      <c r="F147" s="76">
        <f t="shared" si="38"/>
        <v>105.64</v>
      </c>
    </row>
    <row r="148" spans="1:6" ht="13.5" customHeight="1">
      <c r="A148" s="12" t="s">
        <v>1156</v>
      </c>
      <c r="B148" s="161">
        <v>197</v>
      </c>
      <c r="C148" s="74">
        <f t="shared" si="35"/>
        <v>179.27</v>
      </c>
      <c r="D148" s="74">
        <f t="shared" si="36"/>
        <v>171.39</v>
      </c>
      <c r="E148" s="75">
        <f t="shared" si="37"/>
        <v>163.51</v>
      </c>
      <c r="F148" s="76">
        <f t="shared" si="38"/>
        <v>149.72</v>
      </c>
    </row>
    <row r="149" spans="1:6" ht="13.5" customHeight="1">
      <c r="A149" s="12" t="s">
        <v>1149</v>
      </c>
      <c r="B149" s="161">
        <v>235</v>
      </c>
      <c r="C149" s="74">
        <f t="shared" si="35"/>
        <v>213.85</v>
      </c>
      <c r="D149" s="74">
        <f t="shared" si="36"/>
        <v>204.45</v>
      </c>
      <c r="E149" s="75">
        <f t="shared" si="37"/>
        <v>195.04999999999998</v>
      </c>
      <c r="F149" s="76">
        <f t="shared" si="38"/>
        <v>178.6</v>
      </c>
    </row>
    <row r="150" spans="1:6" ht="13.5" customHeight="1">
      <c r="A150" s="12" t="s">
        <v>1150</v>
      </c>
      <c r="B150" s="161">
        <v>235</v>
      </c>
      <c r="C150" s="74">
        <f t="shared" si="35"/>
        <v>213.85</v>
      </c>
      <c r="D150" s="74">
        <f t="shared" si="36"/>
        <v>204.45</v>
      </c>
      <c r="E150" s="75">
        <f t="shared" si="37"/>
        <v>195.04999999999998</v>
      </c>
      <c r="F150" s="76">
        <f t="shared" si="38"/>
        <v>178.6</v>
      </c>
    </row>
    <row r="151" spans="1:6" ht="13.5" customHeight="1">
      <c r="A151" s="12" t="s">
        <v>1151</v>
      </c>
      <c r="B151" s="161">
        <v>379</v>
      </c>
      <c r="C151" s="74">
        <f t="shared" si="35"/>
        <v>344.89</v>
      </c>
      <c r="D151" s="74">
        <f t="shared" si="36"/>
        <v>329.73</v>
      </c>
      <c r="E151" s="75">
        <f t="shared" si="37"/>
        <v>314.57</v>
      </c>
      <c r="F151" s="76">
        <f t="shared" si="38"/>
        <v>288.04</v>
      </c>
    </row>
    <row r="152" spans="1:6" ht="13.5" customHeight="1">
      <c r="A152" s="12" t="s">
        <v>1152</v>
      </c>
      <c r="B152" s="161">
        <v>385</v>
      </c>
      <c r="C152" s="74">
        <f t="shared" si="35"/>
        <v>350.35</v>
      </c>
      <c r="D152" s="74">
        <f t="shared" si="36"/>
        <v>334.95</v>
      </c>
      <c r="E152" s="75">
        <f t="shared" si="37"/>
        <v>319.55</v>
      </c>
      <c r="F152" s="76">
        <f t="shared" si="38"/>
        <v>292.6</v>
      </c>
    </row>
    <row r="153" spans="1:6" ht="13.5" customHeight="1">
      <c r="A153" s="12" t="s">
        <v>1157</v>
      </c>
      <c r="B153" s="161">
        <v>400</v>
      </c>
      <c r="C153" s="74">
        <f t="shared" si="35"/>
        <v>364</v>
      </c>
      <c r="D153" s="74">
        <f t="shared" si="36"/>
        <v>348</v>
      </c>
      <c r="E153" s="75">
        <f t="shared" si="37"/>
        <v>332</v>
      </c>
      <c r="F153" s="76">
        <f t="shared" si="38"/>
        <v>304</v>
      </c>
    </row>
    <row r="154" spans="1:6" ht="13.5" customHeight="1">
      <c r="A154" s="12" t="s">
        <v>1153</v>
      </c>
      <c r="B154" s="161">
        <v>629</v>
      </c>
      <c r="C154" s="74">
        <f t="shared" si="35"/>
        <v>572.39</v>
      </c>
      <c r="D154" s="74">
        <f t="shared" si="36"/>
        <v>547.23</v>
      </c>
      <c r="E154" s="75">
        <f t="shared" si="37"/>
        <v>522.0699999999999</v>
      </c>
      <c r="F154" s="76">
        <f t="shared" si="38"/>
        <v>478.04</v>
      </c>
    </row>
    <row r="155" spans="1:6" ht="13.5" customHeight="1">
      <c r="A155" s="12" t="s">
        <v>1154</v>
      </c>
      <c r="B155" s="161">
        <v>669</v>
      </c>
      <c r="C155" s="74">
        <f t="shared" si="35"/>
        <v>608.7900000000001</v>
      </c>
      <c r="D155" s="74">
        <f t="shared" si="36"/>
        <v>582.03</v>
      </c>
      <c r="E155" s="75">
        <f t="shared" si="37"/>
        <v>555.27</v>
      </c>
      <c r="F155" s="76">
        <f t="shared" si="38"/>
        <v>508.44</v>
      </c>
    </row>
    <row r="156" spans="1:6" ht="13.5" customHeight="1">
      <c r="A156" s="12" t="s">
        <v>1158</v>
      </c>
      <c r="B156" s="161">
        <v>673</v>
      </c>
      <c r="C156" s="74">
        <f t="shared" si="35"/>
        <v>612.4300000000001</v>
      </c>
      <c r="D156" s="74">
        <f t="shared" si="36"/>
        <v>585.51</v>
      </c>
      <c r="E156" s="75">
        <f t="shared" si="37"/>
        <v>558.5899999999999</v>
      </c>
      <c r="F156" s="76">
        <f t="shared" si="38"/>
        <v>511.48</v>
      </c>
    </row>
    <row r="157" spans="1:6" ht="13.5" customHeight="1" thickBot="1">
      <c r="A157" s="12" t="s">
        <v>1155</v>
      </c>
      <c r="B157" s="161">
        <v>1023</v>
      </c>
      <c r="C157" s="154">
        <f>0.91*B157</f>
        <v>930.9300000000001</v>
      </c>
      <c r="D157" s="154">
        <f>B157*0.87</f>
        <v>890.01</v>
      </c>
      <c r="E157" s="155">
        <f>B157*0.83</f>
        <v>849.0899999999999</v>
      </c>
      <c r="F157" s="156">
        <f>B157*0.76</f>
        <v>777.48</v>
      </c>
    </row>
    <row r="158" spans="1:6" ht="13.5" customHeight="1">
      <c r="A158" s="247" t="s">
        <v>1711</v>
      </c>
      <c r="B158" s="248"/>
      <c r="C158" s="248"/>
      <c r="D158" s="248"/>
      <c r="E158" s="248"/>
      <c r="F158" s="251"/>
    </row>
    <row r="159" spans="1:6" ht="13.5" customHeight="1">
      <c r="A159" s="12" t="s">
        <v>1159</v>
      </c>
      <c r="B159" s="161">
        <v>21</v>
      </c>
      <c r="C159" s="74">
        <f>0.91*B159</f>
        <v>19.11</v>
      </c>
      <c r="D159" s="74">
        <f>B159*0.87</f>
        <v>18.27</v>
      </c>
      <c r="E159" s="75">
        <f>B159*0.83</f>
        <v>17.43</v>
      </c>
      <c r="F159" s="76">
        <f>B159*0.76</f>
        <v>15.96</v>
      </c>
    </row>
    <row r="160" spans="1:6" ht="13.5" customHeight="1">
      <c r="A160" s="12" t="s">
        <v>1160</v>
      </c>
      <c r="B160" s="161">
        <v>24</v>
      </c>
      <c r="C160" s="74">
        <f aca="true" t="shared" si="39" ref="C160:C175">0.91*B160</f>
        <v>21.84</v>
      </c>
      <c r="D160" s="74">
        <f aca="true" t="shared" si="40" ref="D160:D175">B160*0.87</f>
        <v>20.88</v>
      </c>
      <c r="E160" s="75">
        <f aca="true" t="shared" si="41" ref="E160:E175">B160*0.83</f>
        <v>19.919999999999998</v>
      </c>
      <c r="F160" s="76">
        <f aca="true" t="shared" si="42" ref="F160:F175">B160*0.76</f>
        <v>18.240000000000002</v>
      </c>
    </row>
    <row r="161" spans="1:6" ht="13.5" customHeight="1">
      <c r="A161" s="12" t="s">
        <v>1161</v>
      </c>
      <c r="B161" s="161">
        <v>33</v>
      </c>
      <c r="C161" s="74">
        <f t="shared" si="39"/>
        <v>30.03</v>
      </c>
      <c r="D161" s="74">
        <f t="shared" si="40"/>
        <v>28.71</v>
      </c>
      <c r="E161" s="75">
        <f t="shared" si="41"/>
        <v>27.389999999999997</v>
      </c>
      <c r="F161" s="76">
        <f t="shared" si="42"/>
        <v>25.080000000000002</v>
      </c>
    </row>
    <row r="162" spans="1:6" ht="13.5" customHeight="1">
      <c r="A162" s="12" t="s">
        <v>1162</v>
      </c>
      <c r="B162" s="161">
        <v>33</v>
      </c>
      <c r="C162" s="74">
        <f t="shared" si="39"/>
        <v>30.03</v>
      </c>
      <c r="D162" s="74">
        <f t="shared" si="40"/>
        <v>28.71</v>
      </c>
      <c r="E162" s="75">
        <f t="shared" si="41"/>
        <v>27.389999999999997</v>
      </c>
      <c r="F162" s="76">
        <f t="shared" si="42"/>
        <v>25.080000000000002</v>
      </c>
    </row>
    <row r="163" spans="1:6" ht="13.5" customHeight="1">
      <c r="A163" s="12" t="s">
        <v>1163</v>
      </c>
      <c r="B163" s="161">
        <v>33.5</v>
      </c>
      <c r="C163" s="74">
        <f t="shared" si="39"/>
        <v>30.485</v>
      </c>
      <c r="D163" s="74">
        <f t="shared" si="40"/>
        <v>29.145</v>
      </c>
      <c r="E163" s="75">
        <f t="shared" si="41"/>
        <v>27.805</v>
      </c>
      <c r="F163" s="76">
        <f t="shared" si="42"/>
        <v>25.46</v>
      </c>
    </row>
    <row r="164" spans="1:6" ht="13.5" customHeight="1">
      <c r="A164" s="12" t="s">
        <v>1164</v>
      </c>
      <c r="B164" s="161">
        <v>49</v>
      </c>
      <c r="C164" s="74">
        <f t="shared" si="39"/>
        <v>44.59</v>
      </c>
      <c r="D164" s="74">
        <f t="shared" si="40"/>
        <v>42.63</v>
      </c>
      <c r="E164" s="75">
        <f t="shared" si="41"/>
        <v>40.669999999999995</v>
      </c>
      <c r="F164" s="76">
        <f t="shared" si="42"/>
        <v>37.24</v>
      </c>
    </row>
    <row r="165" spans="1:6" ht="13.5" customHeight="1">
      <c r="A165" s="12" t="s">
        <v>1165</v>
      </c>
      <c r="B165" s="161">
        <v>50</v>
      </c>
      <c r="C165" s="74">
        <f t="shared" si="39"/>
        <v>45.5</v>
      </c>
      <c r="D165" s="74">
        <f t="shared" si="40"/>
        <v>43.5</v>
      </c>
      <c r="E165" s="75">
        <f t="shared" si="41"/>
        <v>41.5</v>
      </c>
      <c r="F165" s="76">
        <f t="shared" si="42"/>
        <v>38</v>
      </c>
    </row>
    <row r="166" spans="1:6" ht="13.5" customHeight="1">
      <c r="A166" s="12" t="s">
        <v>1178</v>
      </c>
      <c r="B166" s="161">
        <v>53</v>
      </c>
      <c r="C166" s="74">
        <f t="shared" si="39"/>
        <v>48.230000000000004</v>
      </c>
      <c r="D166" s="74">
        <f t="shared" si="40"/>
        <v>46.11</v>
      </c>
      <c r="E166" s="75">
        <f t="shared" si="41"/>
        <v>43.989999999999995</v>
      </c>
      <c r="F166" s="76">
        <f t="shared" si="42"/>
        <v>40.28</v>
      </c>
    </row>
    <row r="167" spans="1:6" ht="13.5" customHeight="1">
      <c r="A167" s="12" t="s">
        <v>1166</v>
      </c>
      <c r="B167" s="161">
        <v>79</v>
      </c>
      <c r="C167" s="74">
        <f t="shared" si="39"/>
        <v>71.89</v>
      </c>
      <c r="D167" s="74">
        <f t="shared" si="40"/>
        <v>68.73</v>
      </c>
      <c r="E167" s="75">
        <f t="shared" si="41"/>
        <v>65.57</v>
      </c>
      <c r="F167" s="76">
        <f t="shared" si="42"/>
        <v>60.04</v>
      </c>
    </row>
    <row r="168" spans="1:6" ht="13.5" customHeight="1">
      <c r="A168" s="12" t="s">
        <v>1167</v>
      </c>
      <c r="B168" s="161">
        <v>79</v>
      </c>
      <c r="C168" s="74">
        <f t="shared" si="39"/>
        <v>71.89</v>
      </c>
      <c r="D168" s="74">
        <f t="shared" si="40"/>
        <v>68.73</v>
      </c>
      <c r="E168" s="75">
        <f t="shared" si="41"/>
        <v>65.57</v>
      </c>
      <c r="F168" s="76">
        <f t="shared" si="42"/>
        <v>60.04</v>
      </c>
    </row>
    <row r="169" spans="1:6" ht="13.5" customHeight="1">
      <c r="A169" s="12" t="s">
        <v>1168</v>
      </c>
      <c r="B169" s="246">
        <v>125</v>
      </c>
      <c r="C169" s="74">
        <f t="shared" si="39"/>
        <v>113.75</v>
      </c>
      <c r="D169" s="74">
        <f t="shared" si="40"/>
        <v>108.75</v>
      </c>
      <c r="E169" s="75">
        <f t="shared" si="41"/>
        <v>103.75</v>
      </c>
      <c r="F169" s="76">
        <f t="shared" si="42"/>
        <v>95</v>
      </c>
    </row>
    <row r="170" spans="1:6" ht="13.5" customHeight="1">
      <c r="A170" s="12" t="s">
        <v>1169</v>
      </c>
      <c r="B170" s="161">
        <v>197</v>
      </c>
      <c r="C170" s="74">
        <f t="shared" si="39"/>
        <v>179.27</v>
      </c>
      <c r="D170" s="74">
        <f t="shared" si="40"/>
        <v>171.39</v>
      </c>
      <c r="E170" s="75">
        <f t="shared" si="41"/>
        <v>163.51</v>
      </c>
      <c r="F170" s="76">
        <f t="shared" si="42"/>
        <v>149.72</v>
      </c>
    </row>
    <row r="171" spans="1:6" ht="13.5" customHeight="1">
      <c r="A171" s="12" t="s">
        <v>1170</v>
      </c>
      <c r="B171" s="161">
        <v>193</v>
      </c>
      <c r="C171" s="74">
        <f t="shared" si="39"/>
        <v>175.63</v>
      </c>
      <c r="D171" s="74">
        <f t="shared" si="40"/>
        <v>167.91</v>
      </c>
      <c r="E171" s="75">
        <f t="shared" si="41"/>
        <v>160.19</v>
      </c>
      <c r="F171" s="76">
        <f t="shared" si="42"/>
        <v>146.68</v>
      </c>
    </row>
    <row r="172" spans="1:6" ht="13.5" customHeight="1">
      <c r="A172" s="12" t="s">
        <v>1171</v>
      </c>
      <c r="B172" s="161">
        <v>337</v>
      </c>
      <c r="C172" s="74">
        <f t="shared" si="39"/>
        <v>306.67</v>
      </c>
      <c r="D172" s="74">
        <f t="shared" si="40"/>
        <v>293.19</v>
      </c>
      <c r="E172" s="75">
        <f t="shared" si="41"/>
        <v>279.71</v>
      </c>
      <c r="F172" s="76">
        <f t="shared" si="42"/>
        <v>256.12</v>
      </c>
    </row>
    <row r="173" spans="1:6" ht="13.5" customHeight="1">
      <c r="A173" s="12" t="s">
        <v>1172</v>
      </c>
      <c r="B173" s="161">
        <v>353</v>
      </c>
      <c r="C173" s="74">
        <f t="shared" si="39"/>
        <v>321.23</v>
      </c>
      <c r="D173" s="74">
        <f t="shared" si="40"/>
        <v>307.11</v>
      </c>
      <c r="E173" s="75">
        <f t="shared" si="41"/>
        <v>292.99</v>
      </c>
      <c r="F173" s="76">
        <f t="shared" si="42"/>
        <v>268.28000000000003</v>
      </c>
    </row>
    <row r="174" spans="1:6" ht="13.5" customHeight="1">
      <c r="A174" s="12" t="s">
        <v>1173</v>
      </c>
      <c r="B174" s="161">
        <v>355</v>
      </c>
      <c r="C174" s="74">
        <f t="shared" si="39"/>
        <v>323.05</v>
      </c>
      <c r="D174" s="74">
        <f t="shared" si="40"/>
        <v>308.85</v>
      </c>
      <c r="E174" s="75">
        <f t="shared" si="41"/>
        <v>294.65</v>
      </c>
      <c r="F174" s="76">
        <f t="shared" si="42"/>
        <v>269.8</v>
      </c>
    </row>
    <row r="175" spans="1:6" ht="13.5" customHeight="1">
      <c r="A175" s="12" t="s">
        <v>1174</v>
      </c>
      <c r="B175" s="161">
        <v>629</v>
      </c>
      <c r="C175" s="74">
        <f t="shared" si="39"/>
        <v>572.39</v>
      </c>
      <c r="D175" s="74">
        <f t="shared" si="40"/>
        <v>547.23</v>
      </c>
      <c r="E175" s="75">
        <f t="shared" si="41"/>
        <v>522.0699999999999</v>
      </c>
      <c r="F175" s="76">
        <f t="shared" si="42"/>
        <v>478.04</v>
      </c>
    </row>
    <row r="176" spans="1:6" ht="13.5" customHeight="1">
      <c r="A176" s="12" t="s">
        <v>1175</v>
      </c>
      <c r="B176" s="161">
        <v>630</v>
      </c>
      <c r="C176" s="74">
        <f>0.91*B176</f>
        <v>573.3000000000001</v>
      </c>
      <c r="D176" s="74">
        <f>B176*0.87</f>
        <v>548.1</v>
      </c>
      <c r="E176" s="75">
        <f>B176*0.83</f>
        <v>522.9</v>
      </c>
      <c r="F176" s="76">
        <f>B176*0.76</f>
        <v>478.8</v>
      </c>
    </row>
    <row r="177" spans="1:6" ht="13.5" customHeight="1">
      <c r="A177" s="12" t="s">
        <v>1176</v>
      </c>
      <c r="B177" s="161">
        <v>633</v>
      </c>
      <c r="C177" s="74">
        <f>0.91*B177</f>
        <v>576.03</v>
      </c>
      <c r="D177" s="74">
        <f>B177*0.87</f>
        <v>550.71</v>
      </c>
      <c r="E177" s="75">
        <f>B177*0.83</f>
        <v>525.39</v>
      </c>
      <c r="F177" s="76">
        <f>B177*0.76</f>
        <v>481.08</v>
      </c>
    </row>
    <row r="178" spans="1:6" ht="13.5" customHeight="1" thickBot="1">
      <c r="A178" s="12" t="s">
        <v>1177</v>
      </c>
      <c r="B178" s="161">
        <v>999</v>
      </c>
      <c r="C178" s="154">
        <f>0.91*B178</f>
        <v>909.09</v>
      </c>
      <c r="D178" s="154">
        <f>B178*0.87</f>
        <v>869.13</v>
      </c>
      <c r="E178" s="155">
        <f>B178*0.83</f>
        <v>829.17</v>
      </c>
      <c r="F178" s="156">
        <f>B178*0.76</f>
        <v>759.24</v>
      </c>
    </row>
    <row r="179" spans="1:6" ht="12.75" customHeight="1">
      <c r="A179" s="160" t="s">
        <v>1710</v>
      </c>
      <c r="B179" s="21"/>
      <c r="C179" s="21"/>
      <c r="D179" s="21"/>
      <c r="E179" s="21"/>
      <c r="F179" s="22"/>
    </row>
    <row r="180" spans="1:6" ht="12.75" customHeight="1">
      <c r="A180" s="12" t="s">
        <v>1179</v>
      </c>
      <c r="B180" s="161">
        <v>17</v>
      </c>
      <c r="C180" s="74">
        <f>0.91*B180</f>
        <v>15.47</v>
      </c>
      <c r="D180" s="74">
        <f>B180*0.87</f>
        <v>14.79</v>
      </c>
      <c r="E180" s="75">
        <f>B180*0.83</f>
        <v>14.11</v>
      </c>
      <c r="F180" s="76">
        <f>B180*0.76</f>
        <v>12.92</v>
      </c>
    </row>
    <row r="181" spans="1:6" ht="12.75" customHeight="1">
      <c r="A181" s="12" t="s">
        <v>1180</v>
      </c>
      <c r="B181" s="161">
        <v>25</v>
      </c>
      <c r="C181" s="74">
        <f aca="true" t="shared" si="43" ref="C181:C186">0.91*B181</f>
        <v>22.75</v>
      </c>
      <c r="D181" s="74">
        <f aca="true" t="shared" si="44" ref="D181:D186">B181*0.87</f>
        <v>21.75</v>
      </c>
      <c r="E181" s="75">
        <f aca="true" t="shared" si="45" ref="E181:E186">B181*0.83</f>
        <v>20.75</v>
      </c>
      <c r="F181" s="76">
        <f aca="true" t="shared" si="46" ref="F181:F186">B181*0.76</f>
        <v>19</v>
      </c>
    </row>
    <row r="182" spans="1:6" ht="12.75" customHeight="1">
      <c r="A182" s="12" t="s">
        <v>1181</v>
      </c>
      <c r="B182" s="161">
        <v>37</v>
      </c>
      <c r="C182" s="74">
        <f t="shared" si="43"/>
        <v>33.67</v>
      </c>
      <c r="D182" s="74">
        <f t="shared" si="44"/>
        <v>32.19</v>
      </c>
      <c r="E182" s="75">
        <f t="shared" si="45"/>
        <v>30.709999999999997</v>
      </c>
      <c r="F182" s="76">
        <f t="shared" si="46"/>
        <v>28.12</v>
      </c>
    </row>
    <row r="183" spans="1:6" ht="12.75" customHeight="1">
      <c r="A183" s="12" t="s">
        <v>1182</v>
      </c>
      <c r="B183" s="161">
        <v>61.5</v>
      </c>
      <c r="C183" s="74">
        <f t="shared" si="43"/>
        <v>55.965</v>
      </c>
      <c r="D183" s="74">
        <f t="shared" si="44"/>
        <v>53.505</v>
      </c>
      <c r="E183" s="75">
        <f t="shared" si="45"/>
        <v>51.044999999999995</v>
      </c>
      <c r="F183" s="76">
        <f t="shared" si="46"/>
        <v>46.74</v>
      </c>
    </row>
    <row r="184" spans="1:6" ht="12.75" customHeight="1">
      <c r="A184" s="12" t="s">
        <v>1183</v>
      </c>
      <c r="B184" s="161">
        <v>100</v>
      </c>
      <c r="C184" s="74">
        <f t="shared" si="43"/>
        <v>91</v>
      </c>
      <c r="D184" s="74">
        <f t="shared" si="44"/>
        <v>87</v>
      </c>
      <c r="E184" s="75">
        <f t="shared" si="45"/>
        <v>83</v>
      </c>
      <c r="F184" s="76">
        <f t="shared" si="46"/>
        <v>76</v>
      </c>
    </row>
    <row r="185" spans="1:6" ht="12.75" customHeight="1">
      <c r="A185" s="12" t="s">
        <v>1184</v>
      </c>
      <c r="B185" s="161">
        <v>143</v>
      </c>
      <c r="C185" s="74">
        <f t="shared" si="43"/>
        <v>130.13</v>
      </c>
      <c r="D185" s="74">
        <f t="shared" si="44"/>
        <v>124.41</v>
      </c>
      <c r="E185" s="75">
        <f t="shared" si="45"/>
        <v>118.69</v>
      </c>
      <c r="F185" s="76">
        <f t="shared" si="46"/>
        <v>108.68</v>
      </c>
    </row>
    <row r="186" spans="1:6" ht="12.75" customHeight="1">
      <c r="A186" s="12" t="s">
        <v>1185</v>
      </c>
      <c r="B186" s="161">
        <v>143</v>
      </c>
      <c r="C186" s="74">
        <f t="shared" si="43"/>
        <v>130.13</v>
      </c>
      <c r="D186" s="74">
        <f t="shared" si="44"/>
        <v>124.41</v>
      </c>
      <c r="E186" s="75">
        <f t="shared" si="45"/>
        <v>118.69</v>
      </c>
      <c r="F186" s="76">
        <f t="shared" si="46"/>
        <v>108.68</v>
      </c>
    </row>
    <row r="187" spans="1:6" ht="12.75" customHeight="1" thickBot="1">
      <c r="A187" s="12" t="s">
        <v>1186</v>
      </c>
      <c r="B187" s="161">
        <v>669</v>
      </c>
      <c r="C187" s="74">
        <f>0.91*B187</f>
        <v>608.7900000000001</v>
      </c>
      <c r="D187" s="74">
        <f>B187*0.87</f>
        <v>582.03</v>
      </c>
      <c r="E187" s="75">
        <f>B187*0.83</f>
        <v>555.27</v>
      </c>
      <c r="F187" s="76">
        <f>B187*0.76</f>
        <v>508.44</v>
      </c>
    </row>
    <row r="188" spans="1:6" ht="12.75" customHeight="1">
      <c r="A188" s="160" t="s">
        <v>1709</v>
      </c>
      <c r="B188" s="21"/>
      <c r="C188" s="21"/>
      <c r="D188" s="21"/>
      <c r="E188" s="21"/>
      <c r="F188" s="22"/>
    </row>
    <row r="189" spans="1:6" ht="12.75" customHeight="1">
      <c r="A189" s="12" t="s">
        <v>1187</v>
      </c>
      <c r="B189" s="161">
        <v>46</v>
      </c>
      <c r="C189" s="74">
        <f>0.91*B189</f>
        <v>41.86</v>
      </c>
      <c r="D189" s="74">
        <f>B189*0.87</f>
        <v>40.02</v>
      </c>
      <c r="E189" s="75">
        <f>B189*0.83</f>
        <v>38.18</v>
      </c>
      <c r="F189" s="76">
        <f>B189*0.76</f>
        <v>34.96</v>
      </c>
    </row>
    <row r="190" spans="1:6" ht="12.75" customHeight="1">
      <c r="A190" s="12" t="s">
        <v>1188</v>
      </c>
      <c r="B190" s="161">
        <v>67</v>
      </c>
      <c r="C190" s="74">
        <f aca="true" t="shared" si="47" ref="C190:C196">0.91*B190</f>
        <v>60.97</v>
      </c>
      <c r="D190" s="74">
        <f aca="true" t="shared" si="48" ref="D190:D196">B190*0.87</f>
        <v>58.29</v>
      </c>
      <c r="E190" s="75">
        <f aca="true" t="shared" si="49" ref="E190:E196">B190*0.83</f>
        <v>55.61</v>
      </c>
      <c r="F190" s="76">
        <f aca="true" t="shared" si="50" ref="F190:F196">B190*0.76</f>
        <v>50.92</v>
      </c>
    </row>
    <row r="191" spans="1:6" ht="12.75" customHeight="1">
      <c r="A191" s="12" t="s">
        <v>1189</v>
      </c>
      <c r="B191" s="161">
        <v>117</v>
      </c>
      <c r="C191" s="74">
        <f t="shared" si="47"/>
        <v>106.47</v>
      </c>
      <c r="D191" s="74">
        <f t="shared" si="48"/>
        <v>101.79</v>
      </c>
      <c r="E191" s="75">
        <f t="shared" si="49"/>
        <v>97.11</v>
      </c>
      <c r="F191" s="76">
        <f t="shared" si="50"/>
        <v>88.92</v>
      </c>
    </row>
    <row r="192" spans="1:6" ht="12.75" customHeight="1">
      <c r="A192" s="12" t="s">
        <v>1190</v>
      </c>
      <c r="B192" s="161">
        <v>169</v>
      </c>
      <c r="C192" s="74">
        <f t="shared" si="47"/>
        <v>153.79</v>
      </c>
      <c r="D192" s="74">
        <f t="shared" si="48"/>
        <v>147.03</v>
      </c>
      <c r="E192" s="75">
        <f t="shared" si="49"/>
        <v>140.26999999999998</v>
      </c>
      <c r="F192" s="76">
        <f t="shared" si="50"/>
        <v>128.44</v>
      </c>
    </row>
    <row r="193" spans="1:6" ht="12.75" customHeight="1">
      <c r="A193" s="12" t="s">
        <v>1191</v>
      </c>
      <c r="B193" s="161">
        <v>279</v>
      </c>
      <c r="C193" s="74">
        <f t="shared" si="47"/>
        <v>253.89000000000001</v>
      </c>
      <c r="D193" s="74">
        <f t="shared" si="48"/>
        <v>242.73</v>
      </c>
      <c r="E193" s="75">
        <f t="shared" si="49"/>
        <v>231.57</v>
      </c>
      <c r="F193" s="76">
        <f t="shared" si="50"/>
        <v>212.04</v>
      </c>
    </row>
    <row r="194" spans="1:6" ht="12.75" customHeight="1">
      <c r="A194" s="12" t="s">
        <v>1192</v>
      </c>
      <c r="B194" s="161">
        <v>449</v>
      </c>
      <c r="C194" s="74">
        <f t="shared" si="47"/>
        <v>408.59000000000003</v>
      </c>
      <c r="D194" s="74">
        <f t="shared" si="48"/>
        <v>390.63</v>
      </c>
      <c r="E194" s="75">
        <f t="shared" si="49"/>
        <v>372.66999999999996</v>
      </c>
      <c r="F194" s="76">
        <f t="shared" si="50"/>
        <v>341.24</v>
      </c>
    </row>
    <row r="195" spans="1:6" ht="12.75" customHeight="1">
      <c r="A195" s="12" t="s">
        <v>1193</v>
      </c>
      <c r="B195" s="161">
        <v>830</v>
      </c>
      <c r="C195" s="74">
        <f t="shared" si="47"/>
        <v>755.3000000000001</v>
      </c>
      <c r="D195" s="74">
        <f t="shared" si="48"/>
        <v>722.1</v>
      </c>
      <c r="E195" s="75">
        <f t="shared" si="49"/>
        <v>688.9</v>
      </c>
      <c r="F195" s="76">
        <f t="shared" si="50"/>
        <v>630.8</v>
      </c>
    </row>
    <row r="196" spans="1:6" ht="12.75" customHeight="1">
      <c r="A196" s="12" t="s">
        <v>1194</v>
      </c>
      <c r="B196" s="161">
        <v>1289</v>
      </c>
      <c r="C196" s="74">
        <f t="shared" si="47"/>
        <v>1172.99</v>
      </c>
      <c r="D196" s="74">
        <f t="shared" si="48"/>
        <v>1121.43</v>
      </c>
      <c r="E196" s="75">
        <f t="shared" si="49"/>
        <v>1069.87</v>
      </c>
      <c r="F196" s="76">
        <f t="shared" si="50"/>
        <v>979.64</v>
      </c>
    </row>
    <row r="197" spans="1:6" ht="12.75" customHeight="1" thickBot="1">
      <c r="A197" s="12" t="s">
        <v>1195</v>
      </c>
      <c r="B197" s="161">
        <v>2125</v>
      </c>
      <c r="C197" s="74">
        <f>0.91*B197</f>
        <v>1933.75</v>
      </c>
      <c r="D197" s="74">
        <f>B197*0.87</f>
        <v>1848.75</v>
      </c>
      <c r="E197" s="75">
        <f>B197*0.83</f>
        <v>1763.75</v>
      </c>
      <c r="F197" s="76">
        <f>B197*0.76</f>
        <v>1615</v>
      </c>
    </row>
    <row r="198" spans="1:6" ht="12.75" customHeight="1">
      <c r="A198" s="160" t="s">
        <v>1708</v>
      </c>
      <c r="B198" s="21"/>
      <c r="C198" s="21"/>
      <c r="D198" s="21"/>
      <c r="E198" s="21"/>
      <c r="F198" s="22"/>
    </row>
    <row r="199" spans="1:6" ht="12.75" customHeight="1">
      <c r="A199" s="12" t="s">
        <v>1196</v>
      </c>
      <c r="B199" s="161">
        <v>69</v>
      </c>
      <c r="C199" s="74">
        <f>0.91*B199</f>
        <v>62.79</v>
      </c>
      <c r="D199" s="74">
        <f>B199*0.87</f>
        <v>60.03</v>
      </c>
      <c r="E199" s="75">
        <f>B199*0.83</f>
        <v>57.269999999999996</v>
      </c>
      <c r="F199" s="76">
        <f>B199*0.76</f>
        <v>52.44</v>
      </c>
    </row>
    <row r="200" spans="1:6" ht="12.75" customHeight="1">
      <c r="A200" s="12" t="s">
        <v>1197</v>
      </c>
      <c r="B200" s="161">
        <v>101</v>
      </c>
      <c r="C200" s="74">
        <f aca="true" t="shared" si="51" ref="C200:C218">0.91*B200</f>
        <v>91.91</v>
      </c>
      <c r="D200" s="74">
        <f aca="true" t="shared" si="52" ref="D200:D218">B200*0.87</f>
        <v>87.87</v>
      </c>
      <c r="E200" s="75">
        <f aca="true" t="shared" si="53" ref="E200:E218">B200*0.83</f>
        <v>83.83</v>
      </c>
      <c r="F200" s="76">
        <f aca="true" t="shared" si="54" ref="F200:F218">B200*0.76</f>
        <v>76.76</v>
      </c>
    </row>
    <row r="201" spans="1:6" ht="12.75" customHeight="1">
      <c r="A201" s="12" t="s">
        <v>1198</v>
      </c>
      <c r="B201" s="161">
        <v>95</v>
      </c>
      <c r="C201" s="74">
        <f t="shared" si="51"/>
        <v>86.45</v>
      </c>
      <c r="D201" s="74">
        <f t="shared" si="52"/>
        <v>82.65</v>
      </c>
      <c r="E201" s="75">
        <f t="shared" si="53"/>
        <v>78.85</v>
      </c>
      <c r="F201" s="76">
        <f t="shared" si="54"/>
        <v>72.2</v>
      </c>
    </row>
    <row r="202" spans="1:6" ht="12.75" customHeight="1">
      <c r="A202" s="12" t="s">
        <v>1199</v>
      </c>
      <c r="B202" s="161">
        <v>99</v>
      </c>
      <c r="C202" s="74">
        <f t="shared" si="51"/>
        <v>90.09</v>
      </c>
      <c r="D202" s="74">
        <f t="shared" si="52"/>
        <v>86.13</v>
      </c>
      <c r="E202" s="75">
        <f t="shared" si="53"/>
        <v>82.17</v>
      </c>
      <c r="F202" s="76">
        <f t="shared" si="54"/>
        <v>75.24</v>
      </c>
    </row>
    <row r="203" spans="1:6" ht="12.75" customHeight="1">
      <c r="A203" s="12" t="s">
        <v>1200</v>
      </c>
      <c r="B203" s="161">
        <v>153</v>
      </c>
      <c r="C203" s="74">
        <f t="shared" si="51"/>
        <v>139.23000000000002</v>
      </c>
      <c r="D203" s="74">
        <f t="shared" si="52"/>
        <v>133.10999999999999</v>
      </c>
      <c r="E203" s="75">
        <f t="shared" si="53"/>
        <v>126.99</v>
      </c>
      <c r="F203" s="76">
        <f t="shared" si="54"/>
        <v>116.28</v>
      </c>
    </row>
    <row r="204" spans="1:6" ht="12.75" customHeight="1">
      <c r="A204" s="12" t="s">
        <v>1201</v>
      </c>
      <c r="B204" s="161">
        <v>163</v>
      </c>
      <c r="C204" s="74">
        <f t="shared" si="51"/>
        <v>148.33</v>
      </c>
      <c r="D204" s="74">
        <f t="shared" si="52"/>
        <v>141.81</v>
      </c>
      <c r="E204" s="75">
        <f t="shared" si="53"/>
        <v>135.29</v>
      </c>
      <c r="F204" s="76">
        <f t="shared" si="54"/>
        <v>123.88</v>
      </c>
    </row>
    <row r="205" spans="1:6" ht="12.75" customHeight="1">
      <c r="A205" s="12" t="s">
        <v>1202</v>
      </c>
      <c r="B205" s="161">
        <v>239</v>
      </c>
      <c r="C205" s="74">
        <f t="shared" si="51"/>
        <v>217.49</v>
      </c>
      <c r="D205" s="74">
        <f t="shared" si="52"/>
        <v>207.93</v>
      </c>
      <c r="E205" s="75">
        <f t="shared" si="53"/>
        <v>198.37</v>
      </c>
      <c r="F205" s="76">
        <f t="shared" si="54"/>
        <v>181.64000000000001</v>
      </c>
    </row>
    <row r="206" spans="1:6" ht="12.75" customHeight="1">
      <c r="A206" s="12" t="s">
        <v>1203</v>
      </c>
      <c r="B206" s="161">
        <v>257</v>
      </c>
      <c r="C206" s="74">
        <f t="shared" si="51"/>
        <v>233.87</v>
      </c>
      <c r="D206" s="74">
        <f t="shared" si="52"/>
        <v>223.59</v>
      </c>
      <c r="E206" s="75">
        <f t="shared" si="53"/>
        <v>213.31</v>
      </c>
      <c r="F206" s="76">
        <f t="shared" si="54"/>
        <v>195.32</v>
      </c>
    </row>
    <row r="207" spans="1:6" ht="12.75" customHeight="1">
      <c r="A207" s="12" t="s">
        <v>1204</v>
      </c>
      <c r="B207" s="161">
        <v>269</v>
      </c>
      <c r="C207" s="74">
        <f t="shared" si="51"/>
        <v>244.79000000000002</v>
      </c>
      <c r="D207" s="74">
        <f t="shared" si="52"/>
        <v>234.03</v>
      </c>
      <c r="E207" s="75">
        <f t="shared" si="53"/>
        <v>223.26999999999998</v>
      </c>
      <c r="F207" s="76">
        <f t="shared" si="54"/>
        <v>204.44</v>
      </c>
    </row>
    <row r="208" spans="1:6" ht="12.75" customHeight="1">
      <c r="A208" s="12" t="s">
        <v>478</v>
      </c>
      <c r="B208" s="161">
        <v>361</v>
      </c>
      <c r="C208" s="74">
        <f t="shared" si="51"/>
        <v>328.51</v>
      </c>
      <c r="D208" s="74">
        <f t="shared" si="52"/>
        <v>314.07</v>
      </c>
      <c r="E208" s="75">
        <f t="shared" si="53"/>
        <v>299.63</v>
      </c>
      <c r="F208" s="76">
        <f t="shared" si="54"/>
        <v>274.36</v>
      </c>
    </row>
    <row r="209" spans="1:6" ht="12.75" customHeight="1">
      <c r="A209" s="12" t="s">
        <v>1205</v>
      </c>
      <c r="B209" s="161">
        <v>373</v>
      </c>
      <c r="C209" s="74">
        <f t="shared" si="51"/>
        <v>339.43</v>
      </c>
      <c r="D209" s="74">
        <f t="shared" si="52"/>
        <v>324.51</v>
      </c>
      <c r="E209" s="75">
        <f t="shared" si="53"/>
        <v>309.59</v>
      </c>
      <c r="F209" s="76">
        <f t="shared" si="54"/>
        <v>283.48</v>
      </c>
    </row>
    <row r="210" spans="1:6" ht="12.75" customHeight="1">
      <c r="A210" s="12" t="s">
        <v>1206</v>
      </c>
      <c r="B210" s="161">
        <v>415</v>
      </c>
      <c r="C210" s="74">
        <f t="shared" si="51"/>
        <v>377.65000000000003</v>
      </c>
      <c r="D210" s="74">
        <f t="shared" si="52"/>
        <v>361.05</v>
      </c>
      <c r="E210" s="75">
        <f t="shared" si="53"/>
        <v>344.45</v>
      </c>
      <c r="F210" s="76">
        <f t="shared" si="54"/>
        <v>315.4</v>
      </c>
    </row>
    <row r="211" spans="1:6" ht="12.75" customHeight="1">
      <c r="A211" s="12" t="s">
        <v>1207</v>
      </c>
      <c r="B211" s="161">
        <v>453</v>
      </c>
      <c r="C211" s="74">
        <f t="shared" si="51"/>
        <v>412.23</v>
      </c>
      <c r="D211" s="74">
        <f t="shared" si="52"/>
        <v>394.11</v>
      </c>
      <c r="E211" s="75">
        <f t="shared" si="53"/>
        <v>375.99</v>
      </c>
      <c r="F211" s="76">
        <f t="shared" si="54"/>
        <v>344.28000000000003</v>
      </c>
    </row>
    <row r="212" spans="1:6" ht="12.75" customHeight="1">
      <c r="A212" s="12" t="s">
        <v>530</v>
      </c>
      <c r="B212" s="161">
        <v>717</v>
      </c>
      <c r="C212" s="74">
        <f t="shared" si="51"/>
        <v>652.47</v>
      </c>
      <c r="D212" s="74">
        <f t="shared" si="52"/>
        <v>623.79</v>
      </c>
      <c r="E212" s="75">
        <f t="shared" si="53"/>
        <v>595.11</v>
      </c>
      <c r="F212" s="76">
        <f t="shared" si="54"/>
        <v>544.92</v>
      </c>
    </row>
    <row r="213" spans="1:6" ht="12.75" customHeight="1">
      <c r="A213" s="12" t="s">
        <v>531</v>
      </c>
      <c r="B213" s="161">
        <v>769</v>
      </c>
      <c r="C213" s="74">
        <f t="shared" si="51"/>
        <v>699.7900000000001</v>
      </c>
      <c r="D213" s="74">
        <f t="shared" si="52"/>
        <v>669.03</v>
      </c>
      <c r="E213" s="75">
        <f t="shared" si="53"/>
        <v>638.27</v>
      </c>
      <c r="F213" s="76">
        <f t="shared" si="54"/>
        <v>584.44</v>
      </c>
    </row>
    <row r="214" spans="1:6" ht="12.75" customHeight="1">
      <c r="A214" s="12" t="s">
        <v>528</v>
      </c>
      <c r="B214" s="161">
        <v>1185</v>
      </c>
      <c r="C214" s="74">
        <f t="shared" si="51"/>
        <v>1078.3500000000001</v>
      </c>
      <c r="D214" s="74">
        <f t="shared" si="52"/>
        <v>1030.95</v>
      </c>
      <c r="E214" s="75">
        <f t="shared" si="53"/>
        <v>983.55</v>
      </c>
      <c r="F214" s="76">
        <f t="shared" si="54"/>
        <v>900.6</v>
      </c>
    </row>
    <row r="215" spans="1:6" ht="12.75" customHeight="1">
      <c r="A215" s="12" t="s">
        <v>529</v>
      </c>
      <c r="B215" s="161">
        <v>1361</v>
      </c>
      <c r="C215" s="74">
        <f t="shared" si="51"/>
        <v>1238.51</v>
      </c>
      <c r="D215" s="74">
        <f t="shared" si="52"/>
        <v>1184.07</v>
      </c>
      <c r="E215" s="75">
        <f t="shared" si="53"/>
        <v>1129.6299999999999</v>
      </c>
      <c r="F215" s="76">
        <f t="shared" si="54"/>
        <v>1034.36</v>
      </c>
    </row>
    <row r="216" spans="1:6" ht="12.75" customHeight="1">
      <c r="A216" s="12" t="s">
        <v>532</v>
      </c>
      <c r="B216" s="161">
        <v>1835</v>
      </c>
      <c r="C216" s="74">
        <f t="shared" si="51"/>
        <v>1669.8500000000001</v>
      </c>
      <c r="D216" s="74">
        <f t="shared" si="52"/>
        <v>1596.45</v>
      </c>
      <c r="E216" s="75">
        <f t="shared" si="53"/>
        <v>1523.05</v>
      </c>
      <c r="F216" s="76">
        <f t="shared" si="54"/>
        <v>1394.6</v>
      </c>
    </row>
    <row r="217" spans="1:6" ht="12.75" customHeight="1">
      <c r="A217" s="12" t="s">
        <v>533</v>
      </c>
      <c r="B217" s="161">
        <v>1853</v>
      </c>
      <c r="C217" s="74">
        <f t="shared" si="51"/>
        <v>1686.23</v>
      </c>
      <c r="D217" s="74">
        <f t="shared" si="52"/>
        <v>1612.11</v>
      </c>
      <c r="E217" s="75">
        <f t="shared" si="53"/>
        <v>1537.99</v>
      </c>
      <c r="F217" s="76">
        <f t="shared" si="54"/>
        <v>1408.28</v>
      </c>
    </row>
    <row r="218" spans="1:6" ht="12.75" customHeight="1" thickBot="1">
      <c r="A218" s="12" t="s">
        <v>534</v>
      </c>
      <c r="B218" s="161">
        <v>1925</v>
      </c>
      <c r="C218" s="74">
        <f t="shared" si="51"/>
        <v>1751.75</v>
      </c>
      <c r="D218" s="74">
        <f t="shared" si="52"/>
        <v>1674.75</v>
      </c>
      <c r="E218" s="75">
        <f t="shared" si="53"/>
        <v>1597.75</v>
      </c>
      <c r="F218" s="76">
        <f t="shared" si="54"/>
        <v>1463</v>
      </c>
    </row>
    <row r="219" spans="1:6" ht="13.5" customHeight="1">
      <c r="A219" s="247" t="s">
        <v>1707</v>
      </c>
      <c r="B219" s="248"/>
      <c r="C219" s="248"/>
      <c r="D219" s="21"/>
      <c r="E219" s="21"/>
      <c r="F219" s="22"/>
    </row>
    <row r="220" spans="1:6" ht="13.5" customHeight="1">
      <c r="A220" s="12" t="s">
        <v>1625</v>
      </c>
      <c r="B220" s="161">
        <v>46</v>
      </c>
      <c r="C220" s="74">
        <f>0.91*B220</f>
        <v>41.86</v>
      </c>
      <c r="D220" s="74">
        <f>B220*0.87</f>
        <v>40.02</v>
      </c>
      <c r="E220" s="75">
        <f>B220*0.83</f>
        <v>38.18</v>
      </c>
      <c r="F220" s="76">
        <f>B220*0.76</f>
        <v>34.96</v>
      </c>
    </row>
    <row r="221" spans="1:6" ht="13.5" customHeight="1">
      <c r="A221" s="12" t="s">
        <v>1626</v>
      </c>
      <c r="B221" s="161">
        <v>56</v>
      </c>
      <c r="C221" s="74">
        <f aca="true" t="shared" si="55" ref="C221:C241">0.91*B221</f>
        <v>50.96</v>
      </c>
      <c r="D221" s="74">
        <f aca="true" t="shared" si="56" ref="D221:D241">B221*0.87</f>
        <v>48.72</v>
      </c>
      <c r="E221" s="75">
        <f aca="true" t="shared" si="57" ref="E221:E241">B221*0.83</f>
        <v>46.48</v>
      </c>
      <c r="F221" s="76">
        <f aca="true" t="shared" si="58" ref="F221:F241">B221*0.76</f>
        <v>42.56</v>
      </c>
    </row>
    <row r="222" spans="1:6" ht="13.5" customHeight="1">
      <c r="A222" s="12" t="s">
        <v>1627</v>
      </c>
      <c r="B222" s="161">
        <v>57.5</v>
      </c>
      <c r="C222" s="74">
        <f t="shared" si="55"/>
        <v>52.325</v>
      </c>
      <c r="D222" s="74">
        <f t="shared" si="56"/>
        <v>50.025</v>
      </c>
      <c r="E222" s="75">
        <f t="shared" si="57"/>
        <v>47.724999999999994</v>
      </c>
      <c r="F222" s="76">
        <f t="shared" si="58"/>
        <v>43.7</v>
      </c>
    </row>
    <row r="223" spans="1:6" ht="13.5" customHeight="1">
      <c r="A223" s="12" t="s">
        <v>369</v>
      </c>
      <c r="B223" s="161">
        <v>86.5</v>
      </c>
      <c r="C223" s="74">
        <f t="shared" si="55"/>
        <v>78.715</v>
      </c>
      <c r="D223" s="74">
        <f t="shared" si="56"/>
        <v>75.255</v>
      </c>
      <c r="E223" s="75">
        <f t="shared" si="57"/>
        <v>71.795</v>
      </c>
      <c r="F223" s="76">
        <f t="shared" si="58"/>
        <v>65.74</v>
      </c>
    </row>
    <row r="224" spans="1:6" ht="13.5" customHeight="1">
      <c r="A224" s="12" t="s">
        <v>1628</v>
      </c>
      <c r="B224" s="161">
        <v>86.5</v>
      </c>
      <c r="C224" s="74">
        <f t="shared" si="55"/>
        <v>78.715</v>
      </c>
      <c r="D224" s="74">
        <f t="shared" si="56"/>
        <v>75.255</v>
      </c>
      <c r="E224" s="75">
        <f t="shared" si="57"/>
        <v>71.795</v>
      </c>
      <c r="F224" s="76">
        <f t="shared" si="58"/>
        <v>65.74</v>
      </c>
    </row>
    <row r="225" spans="1:6" ht="13.5" customHeight="1">
      <c r="A225" s="12" t="s">
        <v>1629</v>
      </c>
      <c r="B225" s="161">
        <v>86.5</v>
      </c>
      <c r="C225" s="74">
        <f t="shared" si="55"/>
        <v>78.715</v>
      </c>
      <c r="D225" s="74">
        <f t="shared" si="56"/>
        <v>75.255</v>
      </c>
      <c r="E225" s="75">
        <f t="shared" si="57"/>
        <v>71.795</v>
      </c>
      <c r="F225" s="76">
        <f t="shared" si="58"/>
        <v>65.74</v>
      </c>
    </row>
    <row r="226" spans="1:6" ht="13.5" customHeight="1">
      <c r="A226" s="12" t="s">
        <v>1665</v>
      </c>
      <c r="B226" s="161">
        <v>163</v>
      </c>
      <c r="C226" s="74">
        <f t="shared" si="55"/>
        <v>148.33</v>
      </c>
      <c r="D226" s="74">
        <f t="shared" si="56"/>
        <v>141.81</v>
      </c>
      <c r="E226" s="75">
        <f t="shared" si="57"/>
        <v>135.29</v>
      </c>
      <c r="F226" s="76">
        <f t="shared" si="58"/>
        <v>123.88</v>
      </c>
    </row>
    <row r="227" spans="1:6" ht="13.5" customHeight="1">
      <c r="A227" s="12" t="s">
        <v>1630</v>
      </c>
      <c r="B227" s="161">
        <v>139</v>
      </c>
      <c r="C227" s="74">
        <f t="shared" si="55"/>
        <v>126.49000000000001</v>
      </c>
      <c r="D227" s="74">
        <f t="shared" si="56"/>
        <v>120.92999999999999</v>
      </c>
      <c r="E227" s="75">
        <f t="shared" si="57"/>
        <v>115.36999999999999</v>
      </c>
      <c r="F227" s="76">
        <f t="shared" si="58"/>
        <v>105.64</v>
      </c>
    </row>
    <row r="228" spans="1:6" ht="13.5" customHeight="1">
      <c r="A228" s="12" t="s">
        <v>1631</v>
      </c>
      <c r="B228" s="161">
        <v>149</v>
      </c>
      <c r="C228" s="74">
        <f t="shared" si="55"/>
        <v>135.59</v>
      </c>
      <c r="D228" s="74">
        <f t="shared" si="56"/>
        <v>129.63</v>
      </c>
      <c r="E228" s="75">
        <f t="shared" si="57"/>
        <v>123.66999999999999</v>
      </c>
      <c r="F228" s="76">
        <f t="shared" si="58"/>
        <v>113.24</v>
      </c>
    </row>
    <row r="229" spans="1:6" ht="13.5" customHeight="1">
      <c r="A229" s="12" t="s">
        <v>1666</v>
      </c>
      <c r="B229" s="161">
        <v>223</v>
      </c>
      <c r="C229" s="74">
        <f t="shared" si="55"/>
        <v>202.93</v>
      </c>
      <c r="D229" s="74">
        <f t="shared" si="56"/>
        <v>194.01</v>
      </c>
      <c r="E229" s="75">
        <f t="shared" si="57"/>
        <v>185.09</v>
      </c>
      <c r="F229" s="76">
        <f t="shared" si="58"/>
        <v>169.48</v>
      </c>
    </row>
    <row r="230" spans="1:6" ht="13.5" customHeight="1">
      <c r="A230" s="12" t="s">
        <v>1667</v>
      </c>
      <c r="B230" s="161">
        <v>219</v>
      </c>
      <c r="C230" s="74">
        <f t="shared" si="55"/>
        <v>199.29000000000002</v>
      </c>
      <c r="D230" s="74">
        <f t="shared" si="56"/>
        <v>190.53</v>
      </c>
      <c r="E230" s="75">
        <f t="shared" si="57"/>
        <v>181.76999999999998</v>
      </c>
      <c r="F230" s="76">
        <f t="shared" si="58"/>
        <v>166.44</v>
      </c>
    </row>
    <row r="231" spans="1:6" ht="13.5" customHeight="1">
      <c r="A231" s="12" t="s">
        <v>1632</v>
      </c>
      <c r="B231" s="161">
        <v>243</v>
      </c>
      <c r="C231" s="74">
        <f t="shared" si="55"/>
        <v>221.13</v>
      </c>
      <c r="D231" s="74">
        <f t="shared" si="56"/>
        <v>211.41</v>
      </c>
      <c r="E231" s="75">
        <f t="shared" si="57"/>
        <v>201.69</v>
      </c>
      <c r="F231" s="76">
        <f t="shared" si="58"/>
        <v>184.68</v>
      </c>
    </row>
    <row r="232" spans="1:6" ht="13.5" customHeight="1">
      <c r="A232" s="12" t="s">
        <v>362</v>
      </c>
      <c r="B232" s="161">
        <v>243</v>
      </c>
      <c r="C232" s="74">
        <f t="shared" si="55"/>
        <v>221.13</v>
      </c>
      <c r="D232" s="74">
        <f t="shared" si="56"/>
        <v>211.41</v>
      </c>
      <c r="E232" s="75">
        <f t="shared" si="57"/>
        <v>201.69</v>
      </c>
      <c r="F232" s="76">
        <f t="shared" si="58"/>
        <v>184.68</v>
      </c>
    </row>
    <row r="233" spans="1:6" ht="13.5" customHeight="1">
      <c r="A233" s="12" t="s">
        <v>1668</v>
      </c>
      <c r="B233" s="161">
        <v>299</v>
      </c>
      <c r="C233" s="74">
        <f t="shared" si="55"/>
        <v>272.09000000000003</v>
      </c>
      <c r="D233" s="74">
        <f t="shared" si="56"/>
        <v>260.13</v>
      </c>
      <c r="E233" s="75">
        <f t="shared" si="57"/>
        <v>248.17</v>
      </c>
      <c r="F233" s="76">
        <f t="shared" si="58"/>
        <v>227.24</v>
      </c>
    </row>
    <row r="234" spans="1:6" ht="13.5" customHeight="1">
      <c r="A234" s="12" t="s">
        <v>1669</v>
      </c>
      <c r="B234" s="161">
        <v>331</v>
      </c>
      <c r="C234" s="74">
        <f t="shared" si="55"/>
        <v>301.21000000000004</v>
      </c>
      <c r="D234" s="74">
        <f t="shared" si="56"/>
        <v>287.96999999999997</v>
      </c>
      <c r="E234" s="75">
        <f t="shared" si="57"/>
        <v>274.72999999999996</v>
      </c>
      <c r="F234" s="76">
        <f t="shared" si="58"/>
        <v>251.56</v>
      </c>
    </row>
    <row r="235" spans="1:6" ht="13.5" customHeight="1">
      <c r="A235" s="12" t="s">
        <v>363</v>
      </c>
      <c r="B235" s="161">
        <v>357</v>
      </c>
      <c r="C235" s="74">
        <f t="shared" si="55"/>
        <v>324.87</v>
      </c>
      <c r="D235" s="74">
        <f t="shared" si="56"/>
        <v>310.59</v>
      </c>
      <c r="E235" s="75">
        <f t="shared" si="57"/>
        <v>296.31</v>
      </c>
      <c r="F235" s="76">
        <f t="shared" si="58"/>
        <v>271.32</v>
      </c>
    </row>
    <row r="236" spans="1:6" ht="13.5" customHeight="1">
      <c r="A236" s="12" t="s">
        <v>364</v>
      </c>
      <c r="B236" s="161">
        <v>357</v>
      </c>
      <c r="C236" s="74">
        <f t="shared" si="55"/>
        <v>324.87</v>
      </c>
      <c r="D236" s="74">
        <f t="shared" si="56"/>
        <v>310.59</v>
      </c>
      <c r="E236" s="75">
        <f t="shared" si="57"/>
        <v>296.31</v>
      </c>
      <c r="F236" s="76">
        <f t="shared" si="58"/>
        <v>271.32</v>
      </c>
    </row>
    <row r="237" spans="1:6" ht="13.5" customHeight="1">
      <c r="A237" s="12" t="s">
        <v>365</v>
      </c>
      <c r="B237" s="161">
        <v>703</v>
      </c>
      <c r="C237" s="74">
        <f t="shared" si="55"/>
        <v>639.73</v>
      </c>
      <c r="D237" s="74">
        <f t="shared" si="56"/>
        <v>611.61</v>
      </c>
      <c r="E237" s="75">
        <f t="shared" si="57"/>
        <v>583.49</v>
      </c>
      <c r="F237" s="76">
        <f t="shared" si="58"/>
        <v>534.28</v>
      </c>
    </row>
    <row r="238" spans="1:6" ht="13.5" customHeight="1">
      <c r="A238" s="12" t="s">
        <v>366</v>
      </c>
      <c r="B238" s="161">
        <v>703</v>
      </c>
      <c r="C238" s="74">
        <f t="shared" si="55"/>
        <v>639.73</v>
      </c>
      <c r="D238" s="74">
        <f t="shared" si="56"/>
        <v>611.61</v>
      </c>
      <c r="E238" s="75">
        <f t="shared" si="57"/>
        <v>583.49</v>
      </c>
      <c r="F238" s="76">
        <f t="shared" si="58"/>
        <v>534.28</v>
      </c>
    </row>
    <row r="239" spans="1:6" ht="13.5" customHeight="1">
      <c r="A239" s="12" t="s">
        <v>367</v>
      </c>
      <c r="B239" s="161">
        <v>975</v>
      </c>
      <c r="C239" s="74">
        <f t="shared" si="55"/>
        <v>887.25</v>
      </c>
      <c r="D239" s="74">
        <f t="shared" si="56"/>
        <v>848.25</v>
      </c>
      <c r="E239" s="75">
        <f t="shared" si="57"/>
        <v>809.25</v>
      </c>
      <c r="F239" s="76">
        <f t="shared" si="58"/>
        <v>741</v>
      </c>
    </row>
    <row r="240" spans="1:6" ht="13.5" customHeight="1">
      <c r="A240" s="12" t="s">
        <v>1671</v>
      </c>
      <c r="B240" s="161">
        <v>999</v>
      </c>
      <c r="C240" s="74">
        <f t="shared" si="55"/>
        <v>909.09</v>
      </c>
      <c r="D240" s="74">
        <f t="shared" si="56"/>
        <v>869.13</v>
      </c>
      <c r="E240" s="75">
        <f t="shared" si="57"/>
        <v>829.17</v>
      </c>
      <c r="F240" s="76">
        <f t="shared" si="58"/>
        <v>759.24</v>
      </c>
    </row>
    <row r="241" spans="1:6" ht="13.5" customHeight="1">
      <c r="A241" s="12" t="s">
        <v>1670</v>
      </c>
      <c r="B241" s="161">
        <v>1430</v>
      </c>
      <c r="C241" s="74">
        <f t="shared" si="55"/>
        <v>1301.3</v>
      </c>
      <c r="D241" s="74">
        <f t="shared" si="56"/>
        <v>1244.1</v>
      </c>
      <c r="E241" s="75">
        <f t="shared" si="57"/>
        <v>1186.8999999999999</v>
      </c>
      <c r="F241" s="76">
        <f t="shared" si="58"/>
        <v>1086.8</v>
      </c>
    </row>
    <row r="242" spans="1:6" ht="13.5" customHeight="1" thickBot="1">
      <c r="A242" s="12" t="s">
        <v>368</v>
      </c>
      <c r="B242" s="161">
        <v>1449</v>
      </c>
      <c r="C242" s="154">
        <f>0.91*B242</f>
        <v>1318.5900000000001</v>
      </c>
      <c r="D242" s="154">
        <f>B242*0.87</f>
        <v>1260.6299999999999</v>
      </c>
      <c r="E242" s="155">
        <f>B242*0.83</f>
        <v>1202.6699999999998</v>
      </c>
      <c r="F242" s="156">
        <f>B242*0.76</f>
        <v>1101.24</v>
      </c>
    </row>
    <row r="243" spans="1:6" ht="13.5" customHeight="1">
      <c r="A243" s="247" t="s">
        <v>1706</v>
      </c>
      <c r="B243" s="248"/>
      <c r="C243" s="248"/>
      <c r="D243" s="21"/>
      <c r="E243" s="21"/>
      <c r="F243" s="22"/>
    </row>
    <row r="244" spans="1:6" ht="13.5" customHeight="1">
      <c r="A244" s="12" t="s">
        <v>1672</v>
      </c>
      <c r="B244" s="161">
        <v>35.5</v>
      </c>
      <c r="C244" s="74">
        <f>0.91*B244</f>
        <v>32.305</v>
      </c>
      <c r="D244" s="74">
        <f>B244*0.87</f>
        <v>30.885</v>
      </c>
      <c r="E244" s="75">
        <f>B244*0.83</f>
        <v>29.465</v>
      </c>
      <c r="F244" s="76">
        <f>B244*0.76</f>
        <v>26.98</v>
      </c>
    </row>
    <row r="245" spans="1:6" ht="13.5" customHeight="1">
      <c r="A245" s="12" t="s">
        <v>1007</v>
      </c>
      <c r="B245" s="161">
        <v>36</v>
      </c>
      <c r="C245" s="74">
        <f aca="true" t="shared" si="59" ref="C245:C261">0.91*B245</f>
        <v>32.76</v>
      </c>
      <c r="D245" s="74">
        <f aca="true" t="shared" si="60" ref="D245:D261">B245*0.87</f>
        <v>31.32</v>
      </c>
      <c r="E245" s="75">
        <f aca="true" t="shared" si="61" ref="E245:E261">B245*0.83</f>
        <v>29.88</v>
      </c>
      <c r="F245" s="76">
        <f aca="true" t="shared" si="62" ref="F245:F261">B245*0.76</f>
        <v>27.36</v>
      </c>
    </row>
    <row r="246" spans="1:6" ht="13.5" customHeight="1">
      <c r="A246" s="12" t="s">
        <v>1673</v>
      </c>
      <c r="B246" s="161">
        <v>51.5</v>
      </c>
      <c r="C246" s="74">
        <f t="shared" si="59"/>
        <v>46.865</v>
      </c>
      <c r="D246" s="74">
        <f t="shared" si="60"/>
        <v>44.805</v>
      </c>
      <c r="E246" s="75">
        <f t="shared" si="61"/>
        <v>42.745</v>
      </c>
      <c r="F246" s="76">
        <f t="shared" si="62"/>
        <v>39.14</v>
      </c>
    </row>
    <row r="247" spans="1:6" ht="13.5" customHeight="1">
      <c r="A247" s="12" t="s">
        <v>1674</v>
      </c>
      <c r="B247" s="161">
        <v>51.5</v>
      </c>
      <c r="C247" s="74">
        <f t="shared" si="59"/>
        <v>46.865</v>
      </c>
      <c r="D247" s="74">
        <f t="shared" si="60"/>
        <v>44.805</v>
      </c>
      <c r="E247" s="75">
        <f t="shared" si="61"/>
        <v>42.745</v>
      </c>
      <c r="F247" s="76">
        <f t="shared" si="62"/>
        <v>39.14</v>
      </c>
    </row>
    <row r="248" spans="1:6" ht="13.5" customHeight="1">
      <c r="A248" s="12" t="s">
        <v>1675</v>
      </c>
      <c r="B248" s="161">
        <v>53.5</v>
      </c>
      <c r="C248" s="74">
        <f t="shared" si="59"/>
        <v>48.685</v>
      </c>
      <c r="D248" s="74">
        <f t="shared" si="60"/>
        <v>46.545</v>
      </c>
      <c r="E248" s="75">
        <f t="shared" si="61"/>
        <v>44.405</v>
      </c>
      <c r="F248" s="76">
        <f t="shared" si="62"/>
        <v>40.660000000000004</v>
      </c>
    </row>
    <row r="249" spans="1:6" ht="13.5" customHeight="1">
      <c r="A249" s="12" t="s">
        <v>1676</v>
      </c>
      <c r="B249" s="161">
        <v>86.5</v>
      </c>
      <c r="C249" s="74">
        <f t="shared" si="59"/>
        <v>78.715</v>
      </c>
      <c r="D249" s="74">
        <f t="shared" si="60"/>
        <v>75.255</v>
      </c>
      <c r="E249" s="75">
        <f t="shared" si="61"/>
        <v>71.795</v>
      </c>
      <c r="F249" s="76">
        <f t="shared" si="62"/>
        <v>65.74</v>
      </c>
    </row>
    <row r="250" spans="1:6" ht="13.5" customHeight="1">
      <c r="A250" s="12" t="s">
        <v>1677</v>
      </c>
      <c r="B250" s="161">
        <v>88.5</v>
      </c>
      <c r="C250" s="74">
        <f t="shared" si="59"/>
        <v>80.535</v>
      </c>
      <c r="D250" s="74">
        <f t="shared" si="60"/>
        <v>76.995</v>
      </c>
      <c r="E250" s="75">
        <f t="shared" si="61"/>
        <v>73.455</v>
      </c>
      <c r="F250" s="76">
        <f t="shared" si="62"/>
        <v>67.26</v>
      </c>
    </row>
    <row r="251" spans="1:6" ht="13.5" customHeight="1">
      <c r="A251" s="12" t="s">
        <v>1678</v>
      </c>
      <c r="B251" s="161">
        <v>133</v>
      </c>
      <c r="C251" s="74">
        <f t="shared" si="59"/>
        <v>121.03</v>
      </c>
      <c r="D251" s="74">
        <f t="shared" si="60"/>
        <v>115.71</v>
      </c>
      <c r="E251" s="75">
        <f t="shared" si="61"/>
        <v>110.39</v>
      </c>
      <c r="F251" s="76">
        <f t="shared" si="62"/>
        <v>101.08</v>
      </c>
    </row>
    <row r="252" spans="1:6" ht="13.5" customHeight="1">
      <c r="A252" s="12" t="s">
        <v>1679</v>
      </c>
      <c r="B252" s="161">
        <v>133</v>
      </c>
      <c r="C252" s="74">
        <f t="shared" si="59"/>
        <v>121.03</v>
      </c>
      <c r="D252" s="74">
        <f t="shared" si="60"/>
        <v>115.71</v>
      </c>
      <c r="E252" s="75">
        <f t="shared" si="61"/>
        <v>110.39</v>
      </c>
      <c r="F252" s="76">
        <f t="shared" si="62"/>
        <v>101.08</v>
      </c>
    </row>
    <row r="253" spans="1:6" ht="13.5" customHeight="1">
      <c r="A253" s="12" t="s">
        <v>1008</v>
      </c>
      <c r="B253" s="161">
        <v>133</v>
      </c>
      <c r="C253" s="74">
        <f t="shared" si="59"/>
        <v>121.03</v>
      </c>
      <c r="D253" s="74">
        <f t="shared" si="60"/>
        <v>115.71</v>
      </c>
      <c r="E253" s="75">
        <f t="shared" si="61"/>
        <v>110.39</v>
      </c>
      <c r="F253" s="76">
        <f t="shared" si="62"/>
        <v>101.08</v>
      </c>
    </row>
    <row r="254" spans="1:6" ht="13.5" customHeight="1">
      <c r="A254" s="12" t="s">
        <v>475</v>
      </c>
      <c r="B254" s="161">
        <v>269</v>
      </c>
      <c r="C254" s="74">
        <f t="shared" si="59"/>
        <v>244.79000000000002</v>
      </c>
      <c r="D254" s="74">
        <f t="shared" si="60"/>
        <v>234.03</v>
      </c>
      <c r="E254" s="75">
        <f t="shared" si="61"/>
        <v>223.26999999999998</v>
      </c>
      <c r="F254" s="76">
        <f t="shared" si="62"/>
        <v>204.44</v>
      </c>
    </row>
    <row r="255" spans="1:6" ht="13.5" customHeight="1">
      <c r="A255" s="12" t="s">
        <v>476</v>
      </c>
      <c r="B255" s="161">
        <v>239</v>
      </c>
      <c r="C255" s="74">
        <f t="shared" si="59"/>
        <v>217.49</v>
      </c>
      <c r="D255" s="74">
        <f t="shared" si="60"/>
        <v>207.93</v>
      </c>
      <c r="E255" s="75">
        <f t="shared" si="61"/>
        <v>198.37</v>
      </c>
      <c r="F255" s="76">
        <f t="shared" si="62"/>
        <v>181.64000000000001</v>
      </c>
    </row>
    <row r="256" spans="1:6" ht="13.5" customHeight="1">
      <c r="A256" s="12" t="s">
        <v>477</v>
      </c>
      <c r="B256" s="161">
        <v>239</v>
      </c>
      <c r="C256" s="74">
        <f t="shared" si="59"/>
        <v>217.49</v>
      </c>
      <c r="D256" s="74">
        <f t="shared" si="60"/>
        <v>207.93</v>
      </c>
      <c r="E256" s="75">
        <f t="shared" si="61"/>
        <v>198.37</v>
      </c>
      <c r="F256" s="76">
        <f t="shared" si="62"/>
        <v>181.64000000000001</v>
      </c>
    </row>
    <row r="257" spans="1:6" ht="13.5" customHeight="1">
      <c r="A257" s="12" t="s">
        <v>1705</v>
      </c>
      <c r="B257" s="161">
        <v>239</v>
      </c>
      <c r="C257" s="74">
        <f t="shared" si="59"/>
        <v>217.49</v>
      </c>
      <c r="D257" s="74">
        <f t="shared" si="60"/>
        <v>207.93</v>
      </c>
      <c r="E257" s="75">
        <f t="shared" si="61"/>
        <v>198.37</v>
      </c>
      <c r="F257" s="76">
        <f t="shared" si="62"/>
        <v>181.64000000000001</v>
      </c>
    </row>
    <row r="258" spans="1:6" ht="13.5" customHeight="1">
      <c r="A258" s="12" t="s">
        <v>1000</v>
      </c>
      <c r="B258" s="161">
        <v>353</v>
      </c>
      <c r="C258" s="74">
        <f t="shared" si="59"/>
        <v>321.23</v>
      </c>
      <c r="D258" s="74">
        <f t="shared" si="60"/>
        <v>307.11</v>
      </c>
      <c r="E258" s="75">
        <f t="shared" si="61"/>
        <v>292.99</v>
      </c>
      <c r="F258" s="76">
        <f t="shared" si="62"/>
        <v>268.28000000000003</v>
      </c>
    </row>
    <row r="259" spans="1:6" ht="13.5" customHeight="1">
      <c r="A259" s="12" t="s">
        <v>1001</v>
      </c>
      <c r="B259" s="161">
        <v>369</v>
      </c>
      <c r="C259" s="74">
        <f t="shared" si="59"/>
        <v>335.79</v>
      </c>
      <c r="D259" s="74">
        <f t="shared" si="60"/>
        <v>321.03</v>
      </c>
      <c r="E259" s="75">
        <f t="shared" si="61"/>
        <v>306.27</v>
      </c>
      <c r="F259" s="76">
        <f t="shared" si="62"/>
        <v>280.44</v>
      </c>
    </row>
    <row r="260" spans="1:6" ht="13.5" customHeight="1">
      <c r="A260" s="12" t="s">
        <v>1002</v>
      </c>
      <c r="B260" s="161">
        <v>613</v>
      </c>
      <c r="C260" s="74">
        <f t="shared" si="59"/>
        <v>557.83</v>
      </c>
      <c r="D260" s="74">
        <f t="shared" si="60"/>
        <v>533.31</v>
      </c>
      <c r="E260" s="75">
        <f t="shared" si="61"/>
        <v>508.78999999999996</v>
      </c>
      <c r="F260" s="76">
        <f t="shared" si="62"/>
        <v>465.88</v>
      </c>
    </row>
    <row r="261" spans="1:6" ht="13.5" customHeight="1">
      <c r="A261" s="12" t="s">
        <v>1003</v>
      </c>
      <c r="B261" s="161">
        <v>669</v>
      </c>
      <c r="C261" s="74">
        <f t="shared" si="59"/>
        <v>608.7900000000001</v>
      </c>
      <c r="D261" s="74">
        <f t="shared" si="60"/>
        <v>582.03</v>
      </c>
      <c r="E261" s="75">
        <f t="shared" si="61"/>
        <v>555.27</v>
      </c>
      <c r="F261" s="76">
        <f t="shared" si="62"/>
        <v>508.44</v>
      </c>
    </row>
    <row r="262" spans="1:6" ht="13.5" customHeight="1">
      <c r="A262" s="12" t="s">
        <v>1014</v>
      </c>
      <c r="B262" s="161">
        <v>677</v>
      </c>
      <c r="C262" s="74">
        <f aca="true" t="shared" si="63" ref="C262:C267">0.91*B262</f>
        <v>616.07</v>
      </c>
      <c r="D262" s="74">
        <f aca="true" t="shared" si="64" ref="D262:D267">B262*0.87</f>
        <v>588.99</v>
      </c>
      <c r="E262" s="75">
        <f aca="true" t="shared" si="65" ref="E262:E267">B262*0.83</f>
        <v>561.91</v>
      </c>
      <c r="F262" s="76">
        <f aca="true" t="shared" si="66" ref="F262:F267">B262*0.76</f>
        <v>514.52</v>
      </c>
    </row>
    <row r="263" spans="1:6" ht="13.5" customHeight="1">
      <c r="A263" s="12" t="s">
        <v>1004</v>
      </c>
      <c r="B263" s="161">
        <v>1015</v>
      </c>
      <c r="C263" s="74">
        <f t="shared" si="63"/>
        <v>923.65</v>
      </c>
      <c r="D263" s="74">
        <f t="shared" si="64"/>
        <v>883.05</v>
      </c>
      <c r="E263" s="75">
        <f t="shared" si="65"/>
        <v>842.4499999999999</v>
      </c>
      <c r="F263" s="76">
        <f t="shared" si="66"/>
        <v>771.4</v>
      </c>
    </row>
    <row r="264" spans="1:6" ht="13.5" customHeight="1">
      <c r="A264" s="12" t="s">
        <v>1704</v>
      </c>
      <c r="B264" s="161">
        <v>1015</v>
      </c>
      <c r="C264" s="74">
        <f t="shared" si="63"/>
        <v>923.65</v>
      </c>
      <c r="D264" s="74">
        <f t="shared" si="64"/>
        <v>883.05</v>
      </c>
      <c r="E264" s="75">
        <f t="shared" si="65"/>
        <v>842.4499999999999</v>
      </c>
      <c r="F264" s="76">
        <f t="shared" si="66"/>
        <v>771.4</v>
      </c>
    </row>
    <row r="265" spans="1:6" ht="13.5" customHeight="1">
      <c r="A265" s="12" t="s">
        <v>1703</v>
      </c>
      <c r="B265" s="161">
        <v>1071</v>
      </c>
      <c r="C265" s="74">
        <f t="shared" si="63"/>
        <v>974.61</v>
      </c>
      <c r="D265" s="74">
        <f t="shared" si="64"/>
        <v>931.77</v>
      </c>
      <c r="E265" s="75">
        <f t="shared" si="65"/>
        <v>888.93</v>
      </c>
      <c r="F265" s="76">
        <f t="shared" si="66"/>
        <v>813.96</v>
      </c>
    </row>
    <row r="266" spans="1:6" ht="13.5" customHeight="1">
      <c r="A266" s="12" t="s">
        <v>1005</v>
      </c>
      <c r="B266" s="161">
        <v>1692</v>
      </c>
      <c r="C266" s="74">
        <f t="shared" si="63"/>
        <v>1539.72</v>
      </c>
      <c r="D266" s="74">
        <f t="shared" si="64"/>
        <v>1472.04</v>
      </c>
      <c r="E266" s="75">
        <f t="shared" si="65"/>
        <v>1404.36</v>
      </c>
      <c r="F266" s="76">
        <f t="shared" si="66"/>
        <v>1285.92</v>
      </c>
    </row>
    <row r="267" spans="1:6" ht="13.5" customHeight="1" thickBot="1">
      <c r="A267" s="12" t="s">
        <v>1006</v>
      </c>
      <c r="B267" s="161">
        <v>1693</v>
      </c>
      <c r="C267" s="154">
        <f t="shared" si="63"/>
        <v>1540.63</v>
      </c>
      <c r="D267" s="154">
        <f t="shared" si="64"/>
        <v>1472.91</v>
      </c>
      <c r="E267" s="155">
        <f t="shared" si="65"/>
        <v>1405.1899999999998</v>
      </c>
      <c r="F267" s="156">
        <f t="shared" si="66"/>
        <v>1286.68</v>
      </c>
    </row>
    <row r="268" spans="1:6" ht="12.75" customHeight="1">
      <c r="A268" s="160" t="s">
        <v>1719</v>
      </c>
      <c r="B268" s="21"/>
      <c r="C268" s="21"/>
      <c r="D268" s="21"/>
      <c r="E268" s="21"/>
      <c r="F268" s="22"/>
    </row>
    <row r="269" spans="1:6" ht="12.75" customHeight="1">
      <c r="A269" s="12" t="s">
        <v>860</v>
      </c>
      <c r="B269" s="161">
        <v>105</v>
      </c>
      <c r="C269" s="74">
        <f aca="true" t="shared" si="67" ref="C269:C274">0.91*B269</f>
        <v>95.55</v>
      </c>
      <c r="D269" s="74">
        <f aca="true" t="shared" si="68" ref="D269:D274">B269*0.87</f>
        <v>91.35</v>
      </c>
      <c r="E269" s="75">
        <f aca="true" t="shared" si="69" ref="E269:E274">B269*0.83</f>
        <v>87.14999999999999</v>
      </c>
      <c r="F269" s="76">
        <f aca="true" t="shared" si="70" ref="F269:F274">B269*0.76</f>
        <v>79.8</v>
      </c>
    </row>
    <row r="270" spans="1:6" ht="12.75" customHeight="1">
      <c r="A270" s="12" t="s">
        <v>1497</v>
      </c>
      <c r="B270" s="161">
        <v>151</v>
      </c>
      <c r="C270" s="74">
        <f t="shared" si="67"/>
        <v>137.41</v>
      </c>
      <c r="D270" s="74">
        <f t="shared" si="68"/>
        <v>131.37</v>
      </c>
      <c r="E270" s="75">
        <f t="shared" si="69"/>
        <v>125.33</v>
      </c>
      <c r="F270" s="76">
        <f t="shared" si="70"/>
        <v>114.76</v>
      </c>
    </row>
    <row r="271" spans="1:6" ht="12.75" customHeight="1">
      <c r="A271" s="12" t="s">
        <v>1498</v>
      </c>
      <c r="B271" s="161">
        <v>235</v>
      </c>
      <c r="C271" s="74">
        <f t="shared" si="67"/>
        <v>213.85</v>
      </c>
      <c r="D271" s="74">
        <f t="shared" si="68"/>
        <v>204.45</v>
      </c>
      <c r="E271" s="75">
        <f t="shared" si="69"/>
        <v>195.04999999999998</v>
      </c>
      <c r="F271" s="76">
        <f t="shared" si="70"/>
        <v>178.6</v>
      </c>
    </row>
    <row r="272" spans="1:6" ht="12.75" customHeight="1">
      <c r="A272" s="12" t="s">
        <v>1499</v>
      </c>
      <c r="B272" s="161">
        <v>449</v>
      </c>
      <c r="C272" s="74">
        <f t="shared" si="67"/>
        <v>408.59000000000003</v>
      </c>
      <c r="D272" s="74">
        <f t="shared" si="68"/>
        <v>390.63</v>
      </c>
      <c r="E272" s="75">
        <f t="shared" si="69"/>
        <v>372.66999999999996</v>
      </c>
      <c r="F272" s="76">
        <f t="shared" si="70"/>
        <v>341.24</v>
      </c>
    </row>
    <row r="273" spans="1:6" ht="12.75" customHeight="1">
      <c r="A273" s="12" t="s">
        <v>1500</v>
      </c>
      <c r="B273" s="161">
        <v>515</v>
      </c>
      <c r="C273" s="74">
        <f t="shared" si="67"/>
        <v>468.65000000000003</v>
      </c>
      <c r="D273" s="74">
        <f t="shared" si="68"/>
        <v>448.05</v>
      </c>
      <c r="E273" s="75">
        <f t="shared" si="69"/>
        <v>427.45</v>
      </c>
      <c r="F273" s="76">
        <f t="shared" si="70"/>
        <v>391.4</v>
      </c>
    </row>
    <row r="274" spans="1:6" ht="12.75" customHeight="1" thickBot="1">
      <c r="A274" s="12" t="s">
        <v>1501</v>
      </c>
      <c r="B274" s="161">
        <v>870</v>
      </c>
      <c r="C274" s="74">
        <f t="shared" si="67"/>
        <v>791.7</v>
      </c>
      <c r="D274" s="74">
        <f t="shared" si="68"/>
        <v>756.9</v>
      </c>
      <c r="E274" s="75">
        <f t="shared" si="69"/>
        <v>722.0999999999999</v>
      </c>
      <c r="F274" s="76">
        <f t="shared" si="70"/>
        <v>661.2</v>
      </c>
    </row>
    <row r="275" spans="1:6" ht="12.75" customHeight="1">
      <c r="A275" s="247" t="s">
        <v>1720</v>
      </c>
      <c r="B275" s="248"/>
      <c r="C275" s="248"/>
      <c r="D275" s="21"/>
      <c r="E275" s="21"/>
      <c r="F275" s="22"/>
    </row>
    <row r="276" spans="1:6" ht="12.75" customHeight="1">
      <c r="A276" s="12" t="s">
        <v>1502</v>
      </c>
      <c r="B276" s="161">
        <v>85</v>
      </c>
      <c r="C276" s="74">
        <f>0.91*B276</f>
        <v>77.35000000000001</v>
      </c>
      <c r="D276" s="74">
        <f>B276*0.87</f>
        <v>73.95</v>
      </c>
      <c r="E276" s="75">
        <f>B276*0.83</f>
        <v>70.55</v>
      </c>
      <c r="F276" s="76">
        <f>B276*0.76</f>
        <v>64.6</v>
      </c>
    </row>
    <row r="277" spans="1:6" ht="12.75" customHeight="1">
      <c r="A277" s="12" t="s">
        <v>1503</v>
      </c>
      <c r="B277" s="161">
        <v>123</v>
      </c>
      <c r="C277" s="74">
        <f>0.91*B277</f>
        <v>111.93</v>
      </c>
      <c r="D277" s="74">
        <f>B277*0.87</f>
        <v>107.01</v>
      </c>
      <c r="E277" s="75">
        <f>B277*0.83</f>
        <v>102.08999999999999</v>
      </c>
      <c r="F277" s="76">
        <f>B277*0.76</f>
        <v>93.48</v>
      </c>
    </row>
    <row r="278" spans="1:6" ht="12.75" customHeight="1">
      <c r="A278" s="12" t="s">
        <v>1504</v>
      </c>
      <c r="B278" s="161">
        <v>221</v>
      </c>
      <c r="C278" s="74">
        <f>0.91*B278</f>
        <v>201.11</v>
      </c>
      <c r="D278" s="74">
        <f>B278*0.87</f>
        <v>192.27</v>
      </c>
      <c r="E278" s="75">
        <f>B278*0.83</f>
        <v>183.42999999999998</v>
      </c>
      <c r="F278" s="76">
        <f>B278*0.76</f>
        <v>167.96</v>
      </c>
    </row>
    <row r="279" spans="1:6" ht="12.75" customHeight="1">
      <c r="A279" s="12" t="s">
        <v>1505</v>
      </c>
      <c r="B279" s="161">
        <v>221</v>
      </c>
      <c r="C279" s="74">
        <f>0.91*B279</f>
        <v>201.11</v>
      </c>
      <c r="D279" s="74">
        <f>B279*0.87</f>
        <v>192.27</v>
      </c>
      <c r="E279" s="75">
        <f>B279*0.83</f>
        <v>183.42999999999998</v>
      </c>
      <c r="F279" s="76">
        <f>B279*0.76</f>
        <v>167.96</v>
      </c>
    </row>
    <row r="280" spans="1:6" ht="12.75" customHeight="1" thickBot="1">
      <c r="A280" s="12" t="s">
        <v>1506</v>
      </c>
      <c r="B280" s="161">
        <v>187</v>
      </c>
      <c r="C280" s="74">
        <f>0.91*B280</f>
        <v>170.17000000000002</v>
      </c>
      <c r="D280" s="74">
        <f>B280*0.87</f>
        <v>162.69</v>
      </c>
      <c r="E280" s="75">
        <f>B280*0.83</f>
        <v>155.20999999999998</v>
      </c>
      <c r="F280" s="76">
        <f>B280*0.76</f>
        <v>142.12</v>
      </c>
    </row>
    <row r="281" spans="1:6" ht="12.75" customHeight="1">
      <c r="A281" s="247" t="s">
        <v>859</v>
      </c>
      <c r="B281" s="248"/>
      <c r="C281" s="248"/>
      <c r="D281" s="21"/>
      <c r="E281" s="21"/>
      <c r="F281" s="22"/>
    </row>
    <row r="282" spans="1:6" ht="12.75" customHeight="1">
      <c r="A282" s="12" t="s">
        <v>1507</v>
      </c>
      <c r="B282" s="161">
        <v>87</v>
      </c>
      <c r="C282" s="74">
        <f>0.91*B282</f>
        <v>79.17</v>
      </c>
      <c r="D282" s="74">
        <f>B282*0.87</f>
        <v>75.69</v>
      </c>
      <c r="E282" s="75">
        <f>B282*0.83</f>
        <v>72.21</v>
      </c>
      <c r="F282" s="76">
        <f>B282*0.76</f>
        <v>66.12</v>
      </c>
    </row>
    <row r="283" spans="1:6" ht="12.75" customHeight="1">
      <c r="A283" s="12" t="s">
        <v>1508</v>
      </c>
      <c r="B283" s="161">
        <v>135</v>
      </c>
      <c r="C283" s="74">
        <f>0.91*B283</f>
        <v>122.85000000000001</v>
      </c>
      <c r="D283" s="74">
        <f>B283*0.87</f>
        <v>117.45</v>
      </c>
      <c r="E283" s="75">
        <f>B283*0.83</f>
        <v>112.05</v>
      </c>
      <c r="F283" s="76">
        <f>B283*0.76</f>
        <v>102.6</v>
      </c>
    </row>
    <row r="284" spans="1:6" ht="12.75" customHeight="1" thickBot="1">
      <c r="A284" s="12" t="s">
        <v>1509</v>
      </c>
      <c r="B284" s="161">
        <v>211</v>
      </c>
      <c r="C284" s="74">
        <f>0.91*B284</f>
        <v>192.01000000000002</v>
      </c>
      <c r="D284" s="74">
        <f>B284*0.87</f>
        <v>183.57</v>
      </c>
      <c r="E284" s="75">
        <f>B284*0.83</f>
        <v>175.13</v>
      </c>
      <c r="F284" s="76">
        <f>B284*0.76</f>
        <v>160.36</v>
      </c>
    </row>
    <row r="285" spans="1:6" ht="12.75" customHeight="1">
      <c r="A285" s="247" t="s">
        <v>1510</v>
      </c>
      <c r="B285" s="248"/>
      <c r="C285" s="248"/>
      <c r="D285" s="248"/>
      <c r="E285" s="21"/>
      <c r="F285" s="22"/>
    </row>
    <row r="286" spans="1:6" ht="12.75" customHeight="1">
      <c r="A286" s="12" t="s">
        <v>1511</v>
      </c>
      <c r="B286" s="161">
        <v>68</v>
      </c>
      <c r="C286" s="74">
        <f aca="true" t="shared" si="71" ref="C286:C291">0.91*B286</f>
        <v>61.88</v>
      </c>
      <c r="D286" s="74">
        <f aca="true" t="shared" si="72" ref="D286:D291">B286*0.87</f>
        <v>59.16</v>
      </c>
      <c r="E286" s="75">
        <f aca="true" t="shared" si="73" ref="E286:E291">B286*0.83</f>
        <v>56.44</v>
      </c>
      <c r="F286" s="76">
        <f aca="true" t="shared" si="74" ref="F286:F291">B286*0.76</f>
        <v>51.68</v>
      </c>
    </row>
    <row r="287" spans="1:6" ht="12.75" customHeight="1">
      <c r="A287" s="12" t="s">
        <v>1512</v>
      </c>
      <c r="B287" s="161">
        <v>107</v>
      </c>
      <c r="C287" s="74">
        <f t="shared" si="71"/>
        <v>97.37</v>
      </c>
      <c r="D287" s="74">
        <f t="shared" si="72"/>
        <v>93.09</v>
      </c>
      <c r="E287" s="75">
        <f t="shared" si="73"/>
        <v>88.81</v>
      </c>
      <c r="F287" s="76">
        <f t="shared" si="74"/>
        <v>81.32000000000001</v>
      </c>
    </row>
    <row r="288" spans="1:6" ht="12.75" customHeight="1">
      <c r="A288" s="12" t="s">
        <v>1513</v>
      </c>
      <c r="B288" s="161">
        <v>139</v>
      </c>
      <c r="C288" s="74">
        <f t="shared" si="71"/>
        <v>126.49000000000001</v>
      </c>
      <c r="D288" s="74">
        <f t="shared" si="72"/>
        <v>120.92999999999999</v>
      </c>
      <c r="E288" s="75">
        <f t="shared" si="73"/>
        <v>115.36999999999999</v>
      </c>
      <c r="F288" s="76">
        <f t="shared" si="74"/>
        <v>105.64</v>
      </c>
    </row>
    <row r="289" spans="1:6" ht="12.75" customHeight="1">
      <c r="A289" s="12" t="s">
        <v>1514</v>
      </c>
      <c r="B289" s="161">
        <v>201</v>
      </c>
      <c r="C289" s="74">
        <f t="shared" si="71"/>
        <v>182.91</v>
      </c>
      <c r="D289" s="74">
        <f t="shared" si="72"/>
        <v>174.87</v>
      </c>
      <c r="E289" s="75">
        <f t="shared" si="73"/>
        <v>166.82999999999998</v>
      </c>
      <c r="F289" s="76">
        <f t="shared" si="74"/>
        <v>152.76</v>
      </c>
    </row>
    <row r="290" spans="1:6" ht="12.75" customHeight="1">
      <c r="A290" s="12" t="s">
        <v>1515</v>
      </c>
      <c r="B290" s="161">
        <v>299</v>
      </c>
      <c r="C290" s="74">
        <f t="shared" si="71"/>
        <v>272.09000000000003</v>
      </c>
      <c r="D290" s="74">
        <f t="shared" si="72"/>
        <v>260.13</v>
      </c>
      <c r="E290" s="75">
        <f t="shared" si="73"/>
        <v>248.17</v>
      </c>
      <c r="F290" s="76">
        <f t="shared" si="74"/>
        <v>227.24</v>
      </c>
    </row>
    <row r="291" spans="1:6" ht="12.75" customHeight="1" thickBot="1">
      <c r="A291" s="12" t="s">
        <v>1516</v>
      </c>
      <c r="B291" s="161">
        <v>471</v>
      </c>
      <c r="C291" s="74">
        <f t="shared" si="71"/>
        <v>428.61</v>
      </c>
      <c r="D291" s="74">
        <f t="shared" si="72"/>
        <v>409.77</v>
      </c>
      <c r="E291" s="75">
        <f t="shared" si="73"/>
        <v>390.93</v>
      </c>
      <c r="F291" s="76">
        <f t="shared" si="74"/>
        <v>357.96</v>
      </c>
    </row>
    <row r="292" spans="1:6" ht="12.75" customHeight="1">
      <c r="A292" s="247" t="s">
        <v>1517</v>
      </c>
      <c r="B292" s="248"/>
      <c r="C292" s="248"/>
      <c r="D292" s="248"/>
      <c r="E292" s="21"/>
      <c r="F292" s="22"/>
    </row>
    <row r="293" spans="1:6" ht="12.75" customHeight="1">
      <c r="A293" s="12" t="s">
        <v>1518</v>
      </c>
      <c r="B293" s="161">
        <v>69</v>
      </c>
      <c r="C293" s="74">
        <f>0.91*B293</f>
        <v>62.79</v>
      </c>
      <c r="D293" s="74">
        <f>B293*0.87</f>
        <v>60.03</v>
      </c>
      <c r="E293" s="75">
        <f>B293*0.83</f>
        <v>57.269999999999996</v>
      </c>
      <c r="F293" s="76">
        <f>B293*0.76</f>
        <v>52.44</v>
      </c>
    </row>
    <row r="294" spans="1:6" ht="12.75" customHeight="1">
      <c r="A294" s="12" t="s">
        <v>1519</v>
      </c>
      <c r="B294" s="161">
        <v>113</v>
      </c>
      <c r="C294" s="74">
        <f>0.91*B294</f>
        <v>102.83</v>
      </c>
      <c r="D294" s="74">
        <f>B294*0.87</f>
        <v>98.31</v>
      </c>
      <c r="E294" s="75">
        <f>B294*0.83</f>
        <v>93.78999999999999</v>
      </c>
      <c r="F294" s="76">
        <f>B294*0.76</f>
        <v>85.88</v>
      </c>
    </row>
    <row r="295" spans="1:6" ht="12.75" customHeight="1" thickBot="1">
      <c r="A295" s="12" t="s">
        <v>1520</v>
      </c>
      <c r="B295" s="161">
        <v>133</v>
      </c>
      <c r="C295" s="74">
        <f>0.91*B295</f>
        <v>121.03</v>
      </c>
      <c r="D295" s="74">
        <f>B295*0.87</f>
        <v>115.71</v>
      </c>
      <c r="E295" s="75">
        <f>B295*0.83</f>
        <v>110.39</v>
      </c>
      <c r="F295" s="76">
        <f>B295*0.76</f>
        <v>101.08</v>
      </c>
    </row>
    <row r="296" spans="1:6" ht="12.75" customHeight="1">
      <c r="A296" s="160" t="s">
        <v>1521</v>
      </c>
      <c r="B296" s="21"/>
      <c r="C296" s="21"/>
      <c r="D296" s="21"/>
      <c r="E296" s="21"/>
      <c r="F296" s="22"/>
    </row>
    <row r="297" spans="1:6" ht="12.75" customHeight="1">
      <c r="A297" s="12" t="s">
        <v>1522</v>
      </c>
      <c r="B297" s="161">
        <v>499</v>
      </c>
      <c r="C297" s="74">
        <f aca="true" t="shared" si="75" ref="C297:C305">0.91*B297</f>
        <v>454.09000000000003</v>
      </c>
      <c r="D297" s="74">
        <f aca="true" t="shared" si="76" ref="D297:D305">B297*0.87</f>
        <v>434.13</v>
      </c>
      <c r="E297" s="75">
        <f aca="true" t="shared" si="77" ref="E297:E305">B297*0.83</f>
        <v>414.16999999999996</v>
      </c>
      <c r="F297" s="76">
        <f aca="true" t="shared" si="78" ref="F297:F305">B297*0.76</f>
        <v>379.24</v>
      </c>
    </row>
    <row r="298" spans="1:6" ht="12.75" customHeight="1">
      <c r="A298" s="12" t="s">
        <v>1523</v>
      </c>
      <c r="B298" s="199">
        <v>609</v>
      </c>
      <c r="C298" s="74">
        <f t="shared" si="75"/>
        <v>554.19</v>
      </c>
      <c r="D298" s="74">
        <f t="shared" si="76"/>
        <v>529.83</v>
      </c>
      <c r="E298" s="75">
        <f t="shared" si="77"/>
        <v>505.46999999999997</v>
      </c>
      <c r="F298" s="76">
        <f t="shared" si="78"/>
        <v>462.84000000000003</v>
      </c>
    </row>
    <row r="299" spans="1:6" ht="12" customHeight="1">
      <c r="A299" s="12" t="s">
        <v>1524</v>
      </c>
      <c r="B299" s="199">
        <v>707</v>
      </c>
      <c r="C299" s="74">
        <f t="shared" si="75"/>
        <v>643.37</v>
      </c>
      <c r="D299" s="74">
        <f t="shared" si="76"/>
        <v>615.09</v>
      </c>
      <c r="E299" s="75">
        <f t="shared" si="77"/>
        <v>586.81</v>
      </c>
      <c r="F299" s="76">
        <f t="shared" si="78"/>
        <v>537.32</v>
      </c>
    </row>
    <row r="300" spans="1:6" ht="12" customHeight="1">
      <c r="A300" s="12" t="s">
        <v>1525</v>
      </c>
      <c r="B300" s="197">
        <v>845</v>
      </c>
      <c r="C300" s="74">
        <f t="shared" si="75"/>
        <v>768.95</v>
      </c>
      <c r="D300" s="74">
        <f t="shared" si="76"/>
        <v>735.15</v>
      </c>
      <c r="E300" s="75">
        <f t="shared" si="77"/>
        <v>701.35</v>
      </c>
      <c r="F300" s="76">
        <f t="shared" si="78"/>
        <v>642.2</v>
      </c>
    </row>
    <row r="301" spans="1:6" ht="12.75" customHeight="1">
      <c r="A301" s="12" t="s">
        <v>1564</v>
      </c>
      <c r="B301" s="199">
        <v>1178</v>
      </c>
      <c r="C301" s="74">
        <f t="shared" si="75"/>
        <v>1071.98</v>
      </c>
      <c r="D301" s="74">
        <f t="shared" si="76"/>
        <v>1024.86</v>
      </c>
      <c r="E301" s="75">
        <f t="shared" si="77"/>
        <v>977.74</v>
      </c>
      <c r="F301" s="76">
        <f t="shared" si="78"/>
        <v>895.28</v>
      </c>
    </row>
    <row r="302" spans="1:6" ht="12.75" customHeight="1">
      <c r="A302" s="12" t="s">
        <v>718</v>
      </c>
      <c r="B302" s="193">
        <v>1178</v>
      </c>
      <c r="C302" s="74"/>
      <c r="D302" s="74"/>
      <c r="E302" s="75"/>
      <c r="F302" s="76"/>
    </row>
    <row r="303" spans="1:6" ht="12.75" customHeight="1">
      <c r="A303" s="12" t="s">
        <v>1526</v>
      </c>
      <c r="B303" s="162">
        <v>1675</v>
      </c>
      <c r="C303" s="74">
        <f t="shared" si="75"/>
        <v>1524.25</v>
      </c>
      <c r="D303" s="74">
        <f t="shared" si="76"/>
        <v>1457.25</v>
      </c>
      <c r="E303" s="75">
        <f t="shared" si="77"/>
        <v>1390.25</v>
      </c>
      <c r="F303" s="76">
        <f t="shared" si="78"/>
        <v>1273</v>
      </c>
    </row>
    <row r="304" spans="1:6" ht="12.75" customHeight="1">
      <c r="A304" s="12" t="s">
        <v>719</v>
      </c>
      <c r="B304" s="162">
        <v>1675</v>
      </c>
      <c r="C304" s="154"/>
      <c r="D304" s="154"/>
      <c r="E304" s="155"/>
      <c r="F304" s="156"/>
    </row>
    <row r="305" spans="1:6" ht="12.75" customHeight="1" thickBot="1">
      <c r="A305" s="12" t="s">
        <v>1527</v>
      </c>
      <c r="B305" s="166">
        <v>3121</v>
      </c>
      <c r="C305" s="79">
        <f t="shared" si="75"/>
        <v>2840.11</v>
      </c>
      <c r="D305" s="79">
        <f t="shared" si="76"/>
        <v>2715.27</v>
      </c>
      <c r="E305" s="80">
        <f t="shared" si="77"/>
        <v>2590.43</v>
      </c>
      <c r="F305" s="81">
        <f t="shared" si="78"/>
        <v>2371.96</v>
      </c>
    </row>
    <row r="306" spans="1:6" ht="12.75" customHeight="1">
      <c r="A306" s="160" t="s">
        <v>479</v>
      </c>
      <c r="B306" s="21"/>
      <c r="C306" s="21"/>
      <c r="D306" s="21"/>
      <c r="E306" s="21"/>
      <c r="F306" s="22"/>
    </row>
    <row r="307" spans="1:6" ht="12.75" customHeight="1">
      <c r="A307" s="12" t="s">
        <v>1528</v>
      </c>
      <c r="B307" s="199">
        <v>66.5</v>
      </c>
      <c r="C307" s="74">
        <f aca="true" t="shared" si="79" ref="C307:C327">0.91*B307</f>
        <v>60.515</v>
      </c>
      <c r="D307" s="74">
        <f aca="true" t="shared" si="80" ref="D307:D327">B307*0.87</f>
        <v>57.855</v>
      </c>
      <c r="E307" s="75">
        <f aca="true" t="shared" si="81" ref="E307:E327">B307*0.83</f>
        <v>55.195</v>
      </c>
      <c r="F307" s="76">
        <f aca="true" t="shared" si="82" ref="F307:F327">B307*0.76</f>
        <v>50.54</v>
      </c>
    </row>
    <row r="308" spans="1:6" ht="12.75" customHeight="1">
      <c r="A308" s="12" t="s">
        <v>1529</v>
      </c>
      <c r="B308" s="197">
        <v>67</v>
      </c>
      <c r="C308" s="74">
        <f t="shared" si="79"/>
        <v>60.97</v>
      </c>
      <c r="D308" s="74">
        <f t="shared" si="80"/>
        <v>58.29</v>
      </c>
      <c r="E308" s="75">
        <f t="shared" si="81"/>
        <v>55.61</v>
      </c>
      <c r="F308" s="76">
        <f t="shared" si="82"/>
        <v>50.92</v>
      </c>
    </row>
    <row r="309" spans="1:6" ht="12.75" customHeight="1">
      <c r="A309" s="12" t="s">
        <v>1530</v>
      </c>
      <c r="B309" s="199">
        <v>69.5</v>
      </c>
      <c r="C309" s="74">
        <f t="shared" si="79"/>
        <v>63.245000000000005</v>
      </c>
      <c r="D309" s="74">
        <f t="shared" si="80"/>
        <v>60.464999999999996</v>
      </c>
      <c r="E309" s="75">
        <f t="shared" si="81"/>
        <v>57.684999999999995</v>
      </c>
      <c r="F309" s="76">
        <f t="shared" si="82"/>
        <v>52.82</v>
      </c>
    </row>
    <row r="310" spans="1:6" ht="12.75" customHeight="1">
      <c r="A310" s="12" t="s">
        <v>1531</v>
      </c>
      <c r="B310" s="197">
        <v>69.5</v>
      </c>
      <c r="C310" s="74">
        <f t="shared" si="79"/>
        <v>63.245000000000005</v>
      </c>
      <c r="D310" s="74">
        <f t="shared" si="80"/>
        <v>60.464999999999996</v>
      </c>
      <c r="E310" s="75">
        <f t="shared" si="81"/>
        <v>57.684999999999995</v>
      </c>
      <c r="F310" s="76">
        <f t="shared" si="82"/>
        <v>52.82</v>
      </c>
    </row>
    <row r="311" spans="1:6" ht="12.75" customHeight="1">
      <c r="A311" s="12" t="s">
        <v>1534</v>
      </c>
      <c r="B311" s="199">
        <v>85.5</v>
      </c>
      <c r="C311" s="74">
        <f t="shared" si="79"/>
        <v>77.805</v>
      </c>
      <c r="D311" s="74">
        <f t="shared" si="80"/>
        <v>74.385</v>
      </c>
      <c r="E311" s="75">
        <f t="shared" si="81"/>
        <v>70.965</v>
      </c>
      <c r="F311" s="76">
        <f t="shared" si="82"/>
        <v>64.98</v>
      </c>
    </row>
    <row r="312" spans="1:6" ht="12.75" customHeight="1">
      <c r="A312" s="12" t="s">
        <v>1535</v>
      </c>
      <c r="B312" s="197">
        <v>87.5</v>
      </c>
      <c r="C312" s="74">
        <f t="shared" si="79"/>
        <v>79.625</v>
      </c>
      <c r="D312" s="74">
        <f t="shared" si="80"/>
        <v>76.125</v>
      </c>
      <c r="E312" s="75">
        <f t="shared" si="81"/>
        <v>72.625</v>
      </c>
      <c r="F312" s="76">
        <f t="shared" si="82"/>
        <v>66.5</v>
      </c>
    </row>
    <row r="313" spans="1:6" ht="12.75" customHeight="1">
      <c r="A313" s="12" t="s">
        <v>1532</v>
      </c>
      <c r="B313" s="199">
        <v>67.5</v>
      </c>
      <c r="C313" s="74">
        <f t="shared" si="79"/>
        <v>61.425000000000004</v>
      </c>
      <c r="D313" s="74">
        <f t="shared" si="80"/>
        <v>58.725</v>
      </c>
      <c r="E313" s="75">
        <f t="shared" si="81"/>
        <v>56.025</v>
      </c>
      <c r="F313" s="76">
        <f t="shared" si="82"/>
        <v>51.3</v>
      </c>
    </row>
    <row r="314" spans="1:6" ht="12.75" customHeight="1">
      <c r="A314" s="12" t="s">
        <v>1536</v>
      </c>
      <c r="B314" s="199">
        <v>143</v>
      </c>
      <c r="C314" s="74">
        <f t="shared" si="79"/>
        <v>130.13</v>
      </c>
      <c r="D314" s="74">
        <f t="shared" si="80"/>
        <v>124.41</v>
      </c>
      <c r="E314" s="75">
        <f t="shared" si="81"/>
        <v>118.69</v>
      </c>
      <c r="F314" s="76">
        <f t="shared" si="82"/>
        <v>108.68</v>
      </c>
    </row>
    <row r="315" spans="1:6" ht="12.75" customHeight="1">
      <c r="A315" s="12" t="s">
        <v>1537</v>
      </c>
      <c r="B315" s="197">
        <v>143</v>
      </c>
      <c r="C315" s="74">
        <f t="shared" si="79"/>
        <v>130.13</v>
      </c>
      <c r="D315" s="74">
        <f t="shared" si="80"/>
        <v>124.41</v>
      </c>
      <c r="E315" s="75">
        <f t="shared" si="81"/>
        <v>118.69</v>
      </c>
      <c r="F315" s="76">
        <f t="shared" si="82"/>
        <v>108.68</v>
      </c>
    </row>
    <row r="316" spans="1:6" ht="12.75" customHeight="1">
      <c r="A316" s="12" t="s">
        <v>1538</v>
      </c>
      <c r="B316" s="199">
        <v>143</v>
      </c>
      <c r="C316" s="74">
        <f t="shared" si="79"/>
        <v>130.13</v>
      </c>
      <c r="D316" s="74">
        <f t="shared" si="80"/>
        <v>124.41</v>
      </c>
      <c r="E316" s="75">
        <f t="shared" si="81"/>
        <v>118.69</v>
      </c>
      <c r="F316" s="76">
        <f t="shared" si="82"/>
        <v>108.68</v>
      </c>
    </row>
    <row r="317" spans="1:6" ht="12.75" customHeight="1">
      <c r="A317" s="12" t="s">
        <v>1539</v>
      </c>
      <c r="B317" s="199">
        <v>155</v>
      </c>
      <c r="C317" s="74">
        <f t="shared" si="79"/>
        <v>141.05</v>
      </c>
      <c r="D317" s="74">
        <f t="shared" si="80"/>
        <v>134.85</v>
      </c>
      <c r="E317" s="75">
        <f t="shared" si="81"/>
        <v>128.65</v>
      </c>
      <c r="F317" s="76">
        <f t="shared" si="82"/>
        <v>117.8</v>
      </c>
    </row>
    <row r="318" spans="1:6" ht="12.75" customHeight="1">
      <c r="A318" s="12" t="s">
        <v>1540</v>
      </c>
      <c r="B318" s="197">
        <v>155</v>
      </c>
      <c r="C318" s="74">
        <f t="shared" si="79"/>
        <v>141.05</v>
      </c>
      <c r="D318" s="74">
        <f t="shared" si="80"/>
        <v>134.85</v>
      </c>
      <c r="E318" s="75">
        <f t="shared" si="81"/>
        <v>128.65</v>
      </c>
      <c r="F318" s="76">
        <f t="shared" si="82"/>
        <v>117.8</v>
      </c>
    </row>
    <row r="319" spans="1:6" ht="12.75" customHeight="1">
      <c r="A319" s="12" t="s">
        <v>1541</v>
      </c>
      <c r="B319" s="199">
        <v>155</v>
      </c>
      <c r="C319" s="74">
        <f t="shared" si="79"/>
        <v>141.05</v>
      </c>
      <c r="D319" s="74">
        <f t="shared" si="80"/>
        <v>134.85</v>
      </c>
      <c r="E319" s="75">
        <f t="shared" si="81"/>
        <v>128.65</v>
      </c>
      <c r="F319" s="76">
        <f t="shared" si="82"/>
        <v>117.8</v>
      </c>
    </row>
    <row r="320" spans="1:6" ht="12.75" customHeight="1">
      <c r="A320" s="12" t="s">
        <v>1542</v>
      </c>
      <c r="B320" s="197">
        <v>167</v>
      </c>
      <c r="C320" s="74">
        <f t="shared" si="79"/>
        <v>151.97</v>
      </c>
      <c r="D320" s="74">
        <f t="shared" si="80"/>
        <v>145.29</v>
      </c>
      <c r="E320" s="75">
        <f t="shared" si="81"/>
        <v>138.60999999999999</v>
      </c>
      <c r="F320" s="76">
        <f t="shared" si="82"/>
        <v>126.92</v>
      </c>
    </row>
    <row r="321" spans="1:6" ht="12.75" customHeight="1">
      <c r="A321" s="12" t="s">
        <v>1533</v>
      </c>
      <c r="B321" s="199">
        <v>169</v>
      </c>
      <c r="C321" s="74">
        <f t="shared" si="79"/>
        <v>153.79</v>
      </c>
      <c r="D321" s="74">
        <f t="shared" si="80"/>
        <v>147.03</v>
      </c>
      <c r="E321" s="75">
        <f t="shared" si="81"/>
        <v>140.26999999999998</v>
      </c>
      <c r="F321" s="76">
        <f t="shared" si="82"/>
        <v>128.44</v>
      </c>
    </row>
    <row r="322" spans="1:6" ht="12" customHeight="1">
      <c r="A322" s="12" t="s">
        <v>1543</v>
      </c>
      <c r="B322" s="199">
        <v>191</v>
      </c>
      <c r="C322" s="74">
        <f t="shared" si="79"/>
        <v>173.81</v>
      </c>
      <c r="D322" s="74">
        <f t="shared" si="80"/>
        <v>166.17</v>
      </c>
      <c r="E322" s="75">
        <f t="shared" si="81"/>
        <v>158.53</v>
      </c>
      <c r="F322" s="76">
        <f t="shared" si="82"/>
        <v>145.16</v>
      </c>
    </row>
    <row r="323" spans="1:6" ht="12" customHeight="1">
      <c r="A323" s="12" t="s">
        <v>1544</v>
      </c>
      <c r="B323" s="199">
        <v>191</v>
      </c>
      <c r="C323" s="74">
        <f t="shared" si="79"/>
        <v>173.81</v>
      </c>
      <c r="D323" s="74">
        <f t="shared" si="80"/>
        <v>166.17</v>
      </c>
      <c r="E323" s="75">
        <f t="shared" si="81"/>
        <v>158.53</v>
      </c>
      <c r="F323" s="76">
        <f t="shared" si="82"/>
        <v>145.16</v>
      </c>
    </row>
    <row r="324" spans="1:6" ht="12.75" customHeight="1">
      <c r="A324" s="12" t="s">
        <v>1563</v>
      </c>
      <c r="B324" s="197">
        <v>229</v>
      </c>
      <c r="C324" s="74">
        <f t="shared" si="79"/>
        <v>208.39000000000001</v>
      </c>
      <c r="D324" s="74">
        <f t="shared" si="80"/>
        <v>199.23</v>
      </c>
      <c r="E324" s="75">
        <f t="shared" si="81"/>
        <v>190.07</v>
      </c>
      <c r="F324" s="76">
        <f t="shared" si="82"/>
        <v>174.04</v>
      </c>
    </row>
    <row r="325" spans="1:6" ht="12.75" customHeight="1">
      <c r="A325" s="12" t="s">
        <v>1545</v>
      </c>
      <c r="B325" s="199">
        <v>229</v>
      </c>
      <c r="C325" s="74">
        <f t="shared" si="79"/>
        <v>208.39000000000001</v>
      </c>
      <c r="D325" s="74">
        <f t="shared" si="80"/>
        <v>199.23</v>
      </c>
      <c r="E325" s="75">
        <f t="shared" si="81"/>
        <v>190.07</v>
      </c>
      <c r="F325" s="76">
        <f t="shared" si="82"/>
        <v>174.04</v>
      </c>
    </row>
    <row r="326" spans="1:6" ht="12.75" customHeight="1">
      <c r="A326" s="12" t="s">
        <v>1562</v>
      </c>
      <c r="B326" s="199">
        <v>229</v>
      </c>
      <c r="C326" s="74">
        <f t="shared" si="79"/>
        <v>208.39000000000001</v>
      </c>
      <c r="D326" s="74">
        <f t="shared" si="80"/>
        <v>199.23</v>
      </c>
      <c r="E326" s="75">
        <f t="shared" si="81"/>
        <v>190.07</v>
      </c>
      <c r="F326" s="76">
        <f t="shared" si="82"/>
        <v>174.04</v>
      </c>
    </row>
    <row r="327" spans="1:6" ht="12.75" customHeight="1">
      <c r="A327" s="12" t="s">
        <v>1561</v>
      </c>
      <c r="B327" s="199">
        <v>229</v>
      </c>
      <c r="C327" s="74">
        <f t="shared" si="79"/>
        <v>208.39000000000001</v>
      </c>
      <c r="D327" s="74">
        <f t="shared" si="80"/>
        <v>199.23</v>
      </c>
      <c r="E327" s="75">
        <f t="shared" si="81"/>
        <v>190.07</v>
      </c>
      <c r="F327" s="76">
        <f t="shared" si="82"/>
        <v>174.04</v>
      </c>
    </row>
    <row r="328" spans="1:6" ht="12.75" customHeight="1">
      <c r="A328" s="12" t="s">
        <v>1560</v>
      </c>
      <c r="B328" s="199">
        <v>290</v>
      </c>
      <c r="C328" s="74">
        <f aca="true" t="shared" si="83" ref="C328:C342">0.91*B328</f>
        <v>263.90000000000003</v>
      </c>
      <c r="D328" s="74">
        <f aca="true" t="shared" si="84" ref="D328:D342">B328*0.87</f>
        <v>252.3</v>
      </c>
      <c r="E328" s="75">
        <f aca="true" t="shared" si="85" ref="E328:E342">B328*0.83</f>
        <v>240.7</v>
      </c>
      <c r="F328" s="76">
        <f aca="true" t="shared" si="86" ref="F328:F342">B328*0.76</f>
        <v>220.4</v>
      </c>
    </row>
    <row r="329" spans="1:6" ht="12.75" customHeight="1">
      <c r="A329" s="12" t="s">
        <v>1548</v>
      </c>
      <c r="B329" s="198">
        <v>290</v>
      </c>
      <c r="C329" s="74">
        <f t="shared" si="83"/>
        <v>263.90000000000003</v>
      </c>
      <c r="D329" s="74">
        <f t="shared" si="84"/>
        <v>252.3</v>
      </c>
      <c r="E329" s="75">
        <f t="shared" si="85"/>
        <v>240.7</v>
      </c>
      <c r="F329" s="76">
        <f t="shared" si="86"/>
        <v>220.4</v>
      </c>
    </row>
    <row r="330" spans="1:6" ht="12.75" customHeight="1">
      <c r="A330" s="12" t="s">
        <v>1547</v>
      </c>
      <c r="B330" s="162">
        <v>290</v>
      </c>
      <c r="C330" s="74">
        <f t="shared" si="83"/>
        <v>263.90000000000003</v>
      </c>
      <c r="D330" s="74">
        <f t="shared" si="84"/>
        <v>252.3</v>
      </c>
      <c r="E330" s="75">
        <f t="shared" si="85"/>
        <v>240.7</v>
      </c>
      <c r="F330" s="76">
        <f t="shared" si="86"/>
        <v>220.4</v>
      </c>
    </row>
    <row r="331" spans="1:6" ht="12.75" customHeight="1">
      <c r="A331" s="12" t="s">
        <v>1546</v>
      </c>
      <c r="B331" s="161">
        <v>279</v>
      </c>
      <c r="C331" s="154">
        <f t="shared" si="83"/>
        <v>253.89000000000001</v>
      </c>
      <c r="D331" s="154">
        <f t="shared" si="84"/>
        <v>242.73</v>
      </c>
      <c r="E331" s="155">
        <f t="shared" si="85"/>
        <v>231.57</v>
      </c>
      <c r="F331" s="156">
        <f t="shared" si="86"/>
        <v>212.04</v>
      </c>
    </row>
    <row r="332" spans="1:6" ht="12.75" customHeight="1">
      <c r="A332" s="12" t="s">
        <v>1559</v>
      </c>
      <c r="B332" s="199">
        <v>279</v>
      </c>
      <c r="C332" s="154">
        <f t="shared" si="83"/>
        <v>253.89000000000001</v>
      </c>
      <c r="D332" s="154">
        <f t="shared" si="84"/>
        <v>242.73</v>
      </c>
      <c r="E332" s="155">
        <f t="shared" si="85"/>
        <v>231.57</v>
      </c>
      <c r="F332" s="156">
        <f t="shared" si="86"/>
        <v>212.04</v>
      </c>
    </row>
    <row r="333" spans="1:6" ht="12.75" customHeight="1">
      <c r="A333" s="12" t="s">
        <v>1558</v>
      </c>
      <c r="B333" s="199">
        <v>279</v>
      </c>
      <c r="C333" s="154">
        <f t="shared" si="83"/>
        <v>253.89000000000001</v>
      </c>
      <c r="D333" s="154">
        <f t="shared" si="84"/>
        <v>242.73</v>
      </c>
      <c r="E333" s="155">
        <f t="shared" si="85"/>
        <v>231.57</v>
      </c>
      <c r="F333" s="156">
        <f t="shared" si="86"/>
        <v>212.04</v>
      </c>
    </row>
    <row r="334" spans="1:6" ht="12.75" customHeight="1">
      <c r="A334" s="12" t="s">
        <v>1557</v>
      </c>
      <c r="B334" s="199">
        <v>325</v>
      </c>
      <c r="C334" s="74">
        <f t="shared" si="83"/>
        <v>295.75</v>
      </c>
      <c r="D334" s="74">
        <f t="shared" si="84"/>
        <v>282.75</v>
      </c>
      <c r="E334" s="75">
        <f t="shared" si="85"/>
        <v>269.75</v>
      </c>
      <c r="F334" s="76">
        <f t="shared" si="86"/>
        <v>247</v>
      </c>
    </row>
    <row r="335" spans="1:6" ht="12.75" customHeight="1">
      <c r="A335" s="12" t="s">
        <v>1549</v>
      </c>
      <c r="B335" s="198">
        <v>325</v>
      </c>
      <c r="C335" s="74">
        <f t="shared" si="83"/>
        <v>295.75</v>
      </c>
      <c r="D335" s="74">
        <f t="shared" si="84"/>
        <v>282.75</v>
      </c>
      <c r="E335" s="75">
        <f t="shared" si="85"/>
        <v>269.75</v>
      </c>
      <c r="F335" s="76">
        <f t="shared" si="86"/>
        <v>247</v>
      </c>
    </row>
    <row r="336" spans="1:6" ht="12.75" customHeight="1">
      <c r="A336" s="12" t="s">
        <v>1550</v>
      </c>
      <c r="B336" s="162">
        <v>325</v>
      </c>
      <c r="C336" s="74">
        <f t="shared" si="83"/>
        <v>295.75</v>
      </c>
      <c r="D336" s="74">
        <f t="shared" si="84"/>
        <v>282.75</v>
      </c>
      <c r="E336" s="75">
        <f t="shared" si="85"/>
        <v>269.75</v>
      </c>
      <c r="F336" s="76">
        <f t="shared" si="86"/>
        <v>247</v>
      </c>
    </row>
    <row r="337" spans="1:6" ht="12.75" customHeight="1">
      <c r="A337" s="12" t="s">
        <v>1551</v>
      </c>
      <c r="B337" s="161">
        <v>431</v>
      </c>
      <c r="C337" s="154">
        <f t="shared" si="83"/>
        <v>392.21000000000004</v>
      </c>
      <c r="D337" s="154">
        <f t="shared" si="84"/>
        <v>374.96999999999997</v>
      </c>
      <c r="E337" s="155">
        <f t="shared" si="85"/>
        <v>357.72999999999996</v>
      </c>
      <c r="F337" s="156">
        <f t="shared" si="86"/>
        <v>327.56</v>
      </c>
    </row>
    <row r="338" spans="1:6" ht="12.75" customHeight="1">
      <c r="A338" s="12" t="s">
        <v>1552</v>
      </c>
      <c r="B338" s="199">
        <v>413</v>
      </c>
      <c r="C338" s="154">
        <f t="shared" si="83"/>
        <v>375.83000000000004</v>
      </c>
      <c r="D338" s="154">
        <f t="shared" si="84"/>
        <v>359.31</v>
      </c>
      <c r="E338" s="155">
        <f t="shared" si="85"/>
        <v>342.78999999999996</v>
      </c>
      <c r="F338" s="156">
        <f t="shared" si="86"/>
        <v>313.88</v>
      </c>
    </row>
    <row r="339" spans="1:6" ht="12.75" customHeight="1">
      <c r="A339" s="12" t="s">
        <v>1553</v>
      </c>
      <c r="B339" s="199">
        <v>413</v>
      </c>
      <c r="C339" s="154">
        <f t="shared" si="83"/>
        <v>375.83000000000004</v>
      </c>
      <c r="D339" s="154">
        <f t="shared" si="84"/>
        <v>359.31</v>
      </c>
      <c r="E339" s="155">
        <f t="shared" si="85"/>
        <v>342.78999999999996</v>
      </c>
      <c r="F339" s="156">
        <f t="shared" si="86"/>
        <v>313.88</v>
      </c>
    </row>
    <row r="340" spans="1:6" ht="12.75" customHeight="1">
      <c r="A340" s="12" t="s">
        <v>1554</v>
      </c>
      <c r="B340" s="199">
        <v>751</v>
      </c>
      <c r="C340" s="154">
        <f t="shared" si="83"/>
        <v>683.41</v>
      </c>
      <c r="D340" s="154">
        <f t="shared" si="84"/>
        <v>653.37</v>
      </c>
      <c r="E340" s="155">
        <f t="shared" si="85"/>
        <v>623.3299999999999</v>
      </c>
      <c r="F340" s="156">
        <f t="shared" si="86"/>
        <v>570.76</v>
      </c>
    </row>
    <row r="341" spans="1:6" ht="12.75" customHeight="1">
      <c r="A341" s="12" t="s">
        <v>1555</v>
      </c>
      <c r="B341" s="199">
        <v>751</v>
      </c>
      <c r="C341" s="154">
        <f t="shared" si="83"/>
        <v>683.41</v>
      </c>
      <c r="D341" s="154">
        <f t="shared" si="84"/>
        <v>653.37</v>
      </c>
      <c r="E341" s="155">
        <f t="shared" si="85"/>
        <v>623.3299999999999</v>
      </c>
      <c r="F341" s="156">
        <f t="shared" si="86"/>
        <v>570.76</v>
      </c>
    </row>
    <row r="342" spans="1:6" ht="12.75" customHeight="1" thickBot="1">
      <c r="A342" s="23" t="s">
        <v>1556</v>
      </c>
      <c r="B342" s="203">
        <v>761</v>
      </c>
      <c r="C342" s="79">
        <f t="shared" si="83"/>
        <v>692.51</v>
      </c>
      <c r="D342" s="79">
        <f t="shared" si="84"/>
        <v>662.07</v>
      </c>
      <c r="E342" s="80">
        <f t="shared" si="85"/>
        <v>631.63</v>
      </c>
      <c r="F342" s="81">
        <f t="shared" si="86"/>
        <v>578.36</v>
      </c>
    </row>
    <row r="343" spans="1:6" ht="15.75" thickBot="1">
      <c r="A343" s="249" t="s">
        <v>187</v>
      </c>
      <c r="B343" s="250"/>
      <c r="C343" s="250"/>
      <c r="D343" s="158"/>
      <c r="E343" s="158"/>
      <c r="F343" s="159"/>
    </row>
    <row r="344" spans="1:6" ht="12.75" customHeight="1">
      <c r="A344" s="160" t="s">
        <v>326</v>
      </c>
      <c r="B344" s="21"/>
      <c r="C344" s="21"/>
      <c r="D344" s="21"/>
      <c r="E344" s="21"/>
      <c r="F344" s="22"/>
    </row>
    <row r="345" spans="1:6" ht="12.75">
      <c r="A345" s="12" t="s">
        <v>327</v>
      </c>
      <c r="B345" s="161">
        <v>59</v>
      </c>
      <c r="C345" s="74">
        <f aca="true" t="shared" si="87" ref="C345:C350">0.91*B345</f>
        <v>53.690000000000005</v>
      </c>
      <c r="D345" s="74">
        <f aca="true" t="shared" si="88" ref="D345:D350">B345*0.87</f>
        <v>51.33</v>
      </c>
      <c r="E345" s="75">
        <f aca="true" t="shared" si="89" ref="E345:E350">B345*0.83</f>
        <v>48.97</v>
      </c>
      <c r="F345" s="76">
        <f aca="true" t="shared" si="90" ref="F345:F350">B345*0.76</f>
        <v>44.84</v>
      </c>
    </row>
    <row r="346" spans="1:6" ht="12.75">
      <c r="A346" s="12" t="s">
        <v>328</v>
      </c>
      <c r="B346" s="161">
        <v>79</v>
      </c>
      <c r="C346" s="74">
        <f t="shared" si="87"/>
        <v>71.89</v>
      </c>
      <c r="D346" s="74">
        <f t="shared" si="88"/>
        <v>68.73</v>
      </c>
      <c r="E346" s="75">
        <f t="shared" si="89"/>
        <v>65.57</v>
      </c>
      <c r="F346" s="76">
        <f t="shared" si="90"/>
        <v>60.04</v>
      </c>
    </row>
    <row r="347" spans="1:6" ht="12.75">
      <c r="A347" s="12" t="s">
        <v>329</v>
      </c>
      <c r="B347" s="161">
        <v>96.5</v>
      </c>
      <c r="C347" s="74">
        <f t="shared" si="87"/>
        <v>87.815</v>
      </c>
      <c r="D347" s="74">
        <f t="shared" si="88"/>
        <v>83.955</v>
      </c>
      <c r="E347" s="75">
        <f t="shared" si="89"/>
        <v>80.095</v>
      </c>
      <c r="F347" s="76">
        <f t="shared" si="90"/>
        <v>73.34</v>
      </c>
    </row>
    <row r="348" spans="1:6" ht="12.75">
      <c r="A348" s="12" t="s">
        <v>330</v>
      </c>
      <c r="B348" s="161">
        <v>145</v>
      </c>
      <c r="C348" s="74">
        <f t="shared" si="87"/>
        <v>131.95000000000002</v>
      </c>
      <c r="D348" s="74">
        <f t="shared" si="88"/>
        <v>126.15</v>
      </c>
      <c r="E348" s="75">
        <f t="shared" si="89"/>
        <v>120.35</v>
      </c>
      <c r="F348" s="76">
        <f t="shared" si="90"/>
        <v>110.2</v>
      </c>
    </row>
    <row r="349" spans="1:6" ht="12.75">
      <c r="A349" s="12" t="s">
        <v>331</v>
      </c>
      <c r="B349" s="161">
        <v>247</v>
      </c>
      <c r="C349" s="74">
        <f t="shared" si="87"/>
        <v>224.77</v>
      </c>
      <c r="D349" s="74">
        <f t="shared" si="88"/>
        <v>214.89</v>
      </c>
      <c r="E349" s="75">
        <f t="shared" si="89"/>
        <v>205.01</v>
      </c>
      <c r="F349" s="76">
        <f t="shared" si="90"/>
        <v>187.72</v>
      </c>
    </row>
    <row r="350" spans="1:6" ht="13.5" thickBot="1">
      <c r="A350" s="12" t="s">
        <v>332</v>
      </c>
      <c r="B350" s="161">
        <v>390</v>
      </c>
      <c r="C350" s="74">
        <f t="shared" si="87"/>
        <v>354.90000000000003</v>
      </c>
      <c r="D350" s="74">
        <f t="shared" si="88"/>
        <v>339.3</v>
      </c>
      <c r="E350" s="75">
        <f t="shared" si="89"/>
        <v>323.7</v>
      </c>
      <c r="F350" s="76">
        <f t="shared" si="90"/>
        <v>296.4</v>
      </c>
    </row>
    <row r="351" spans="1:6" ht="12.75">
      <c r="A351" s="160" t="s">
        <v>333</v>
      </c>
      <c r="B351" s="21"/>
      <c r="C351" s="21"/>
      <c r="D351" s="21"/>
      <c r="E351" s="21"/>
      <c r="F351" s="22"/>
    </row>
    <row r="352" spans="1:6" ht="12.75">
      <c r="A352" s="12" t="s">
        <v>334</v>
      </c>
      <c r="B352" s="161">
        <v>79.5</v>
      </c>
      <c r="C352" s="74">
        <f>0.91*B352</f>
        <v>72.345</v>
      </c>
      <c r="D352" s="74">
        <f>B352*0.87</f>
        <v>69.165</v>
      </c>
      <c r="E352" s="75">
        <f>B352*0.83</f>
        <v>65.985</v>
      </c>
      <c r="F352" s="76">
        <f>B352*0.76</f>
        <v>60.42</v>
      </c>
    </row>
    <row r="353" spans="1:6" ht="12.75">
      <c r="A353" s="12" t="s">
        <v>335</v>
      </c>
      <c r="B353" s="161">
        <v>111</v>
      </c>
      <c r="C353" s="74">
        <f aca="true" t="shared" si="91" ref="C353:C358">0.91*B353</f>
        <v>101.01</v>
      </c>
      <c r="D353" s="74">
        <f aca="true" t="shared" si="92" ref="D353:D358">B353*0.87</f>
        <v>96.57</v>
      </c>
      <c r="E353" s="75">
        <f aca="true" t="shared" si="93" ref="E353:E358">B353*0.83</f>
        <v>92.13</v>
      </c>
      <c r="F353" s="76">
        <f aca="true" t="shared" si="94" ref="F353:F358">B353*0.76</f>
        <v>84.36</v>
      </c>
    </row>
    <row r="354" spans="1:6" ht="12.75">
      <c r="A354" s="12" t="s">
        <v>336</v>
      </c>
      <c r="B354" s="161">
        <v>129</v>
      </c>
      <c r="C354" s="74">
        <f t="shared" si="91"/>
        <v>117.39</v>
      </c>
      <c r="D354" s="74">
        <f t="shared" si="92"/>
        <v>112.23</v>
      </c>
      <c r="E354" s="75">
        <f t="shared" si="93"/>
        <v>107.07</v>
      </c>
      <c r="F354" s="76">
        <f t="shared" si="94"/>
        <v>98.04</v>
      </c>
    </row>
    <row r="355" spans="1:6" ht="12.75">
      <c r="A355" s="12" t="s">
        <v>337</v>
      </c>
      <c r="B355" s="161">
        <v>145</v>
      </c>
      <c r="C355" s="74">
        <f t="shared" si="91"/>
        <v>131.95000000000002</v>
      </c>
      <c r="D355" s="74">
        <f t="shared" si="92"/>
        <v>126.15</v>
      </c>
      <c r="E355" s="75">
        <f t="shared" si="93"/>
        <v>120.35</v>
      </c>
      <c r="F355" s="76">
        <f t="shared" si="94"/>
        <v>110.2</v>
      </c>
    </row>
    <row r="356" spans="1:6" ht="12.75">
      <c r="A356" s="12" t="s">
        <v>338</v>
      </c>
      <c r="B356" s="161">
        <v>229</v>
      </c>
      <c r="C356" s="74">
        <f t="shared" si="91"/>
        <v>208.39000000000001</v>
      </c>
      <c r="D356" s="74">
        <f t="shared" si="92"/>
        <v>199.23</v>
      </c>
      <c r="E356" s="75">
        <f t="shared" si="93"/>
        <v>190.07</v>
      </c>
      <c r="F356" s="76">
        <f t="shared" si="94"/>
        <v>174.04</v>
      </c>
    </row>
    <row r="357" spans="1:6" ht="12.75">
      <c r="A357" s="12" t="s">
        <v>339</v>
      </c>
      <c r="B357" s="161">
        <v>253</v>
      </c>
      <c r="C357" s="74">
        <f t="shared" si="91"/>
        <v>230.23000000000002</v>
      </c>
      <c r="D357" s="74">
        <f t="shared" si="92"/>
        <v>220.10999999999999</v>
      </c>
      <c r="E357" s="75">
        <f t="shared" si="93"/>
        <v>209.98999999999998</v>
      </c>
      <c r="F357" s="76">
        <f t="shared" si="94"/>
        <v>192.28</v>
      </c>
    </row>
    <row r="358" spans="1:6" ht="13.5" thickBot="1">
      <c r="A358" s="12" t="s">
        <v>340</v>
      </c>
      <c r="B358" s="161">
        <v>345</v>
      </c>
      <c r="C358" s="74">
        <f t="shared" si="91"/>
        <v>313.95</v>
      </c>
      <c r="D358" s="74">
        <f t="shared" si="92"/>
        <v>300.15</v>
      </c>
      <c r="E358" s="75">
        <f t="shared" si="93"/>
        <v>286.34999999999997</v>
      </c>
      <c r="F358" s="76">
        <f t="shared" si="94"/>
        <v>262.2</v>
      </c>
    </row>
    <row r="359" spans="1:6" ht="12.75">
      <c r="A359" s="247" t="s">
        <v>341</v>
      </c>
      <c r="B359" s="248"/>
      <c r="C359" s="248"/>
      <c r="D359" s="21"/>
      <c r="E359" s="21"/>
      <c r="F359" s="22"/>
    </row>
    <row r="360" spans="1:6" ht="12.75">
      <c r="A360" s="12" t="s">
        <v>342</v>
      </c>
      <c r="B360" s="161">
        <v>38</v>
      </c>
      <c r="C360" s="74">
        <f aca="true" t="shared" si="95" ref="C360:C375">0.91*B360</f>
        <v>34.58</v>
      </c>
      <c r="D360" s="74">
        <f aca="true" t="shared" si="96" ref="D360:D375">B360*0.87</f>
        <v>33.06</v>
      </c>
      <c r="E360" s="75">
        <f aca="true" t="shared" si="97" ref="E360:E375">B360*0.83</f>
        <v>31.54</v>
      </c>
      <c r="F360" s="76">
        <f aca="true" t="shared" si="98" ref="F360:F375">B360*0.76</f>
        <v>28.88</v>
      </c>
    </row>
    <row r="361" spans="1:6" ht="12.75">
      <c r="A361" s="12" t="s">
        <v>343</v>
      </c>
      <c r="B361" s="161">
        <v>38</v>
      </c>
      <c r="C361" s="74">
        <f t="shared" si="95"/>
        <v>34.58</v>
      </c>
      <c r="D361" s="74">
        <f t="shared" si="96"/>
        <v>33.06</v>
      </c>
      <c r="E361" s="75">
        <f t="shared" si="97"/>
        <v>31.54</v>
      </c>
      <c r="F361" s="76">
        <f t="shared" si="98"/>
        <v>28.88</v>
      </c>
    </row>
    <row r="362" spans="1:6" ht="12.75">
      <c r="A362" s="12" t="s">
        <v>344</v>
      </c>
      <c r="B362" s="161">
        <v>47</v>
      </c>
      <c r="C362" s="74">
        <f t="shared" si="95"/>
        <v>42.77</v>
      </c>
      <c r="D362" s="74">
        <f t="shared" si="96"/>
        <v>40.89</v>
      </c>
      <c r="E362" s="75">
        <f t="shared" si="97"/>
        <v>39.01</v>
      </c>
      <c r="F362" s="76">
        <f t="shared" si="98"/>
        <v>35.72</v>
      </c>
    </row>
    <row r="363" spans="1:6" ht="12.75">
      <c r="A363" s="12" t="s">
        <v>345</v>
      </c>
      <c r="B363" s="161">
        <v>47</v>
      </c>
      <c r="C363" s="74">
        <f t="shared" si="95"/>
        <v>42.77</v>
      </c>
      <c r="D363" s="74">
        <f t="shared" si="96"/>
        <v>40.89</v>
      </c>
      <c r="E363" s="75">
        <f t="shared" si="97"/>
        <v>39.01</v>
      </c>
      <c r="F363" s="76">
        <f t="shared" si="98"/>
        <v>35.72</v>
      </c>
    </row>
    <row r="364" spans="1:6" ht="12.75">
      <c r="A364" s="12" t="s">
        <v>346</v>
      </c>
      <c r="B364" s="161">
        <v>47</v>
      </c>
      <c r="C364" s="74">
        <f t="shared" si="95"/>
        <v>42.77</v>
      </c>
      <c r="D364" s="74">
        <f t="shared" si="96"/>
        <v>40.89</v>
      </c>
      <c r="E364" s="75">
        <f t="shared" si="97"/>
        <v>39.01</v>
      </c>
      <c r="F364" s="76">
        <f t="shared" si="98"/>
        <v>35.72</v>
      </c>
    </row>
    <row r="365" spans="1:6" ht="12.75">
      <c r="A365" s="12" t="s">
        <v>1046</v>
      </c>
      <c r="B365" s="161">
        <v>70</v>
      </c>
      <c r="C365" s="74">
        <f t="shared" si="95"/>
        <v>63.7</v>
      </c>
      <c r="D365" s="74">
        <f t="shared" si="96"/>
        <v>60.9</v>
      </c>
      <c r="E365" s="75">
        <f t="shared" si="97"/>
        <v>58.099999999999994</v>
      </c>
      <c r="F365" s="76">
        <f t="shared" si="98"/>
        <v>53.2</v>
      </c>
    </row>
    <row r="366" spans="1:6" ht="12.75">
      <c r="A366" s="12" t="s">
        <v>347</v>
      </c>
      <c r="B366" s="161">
        <v>70</v>
      </c>
      <c r="C366" s="74">
        <f t="shared" si="95"/>
        <v>63.7</v>
      </c>
      <c r="D366" s="74">
        <f t="shared" si="96"/>
        <v>60.9</v>
      </c>
      <c r="E366" s="75">
        <f t="shared" si="97"/>
        <v>58.099999999999994</v>
      </c>
      <c r="F366" s="76">
        <f t="shared" si="98"/>
        <v>53.2</v>
      </c>
    </row>
    <row r="367" spans="1:6" ht="12.75">
      <c r="A367" s="12" t="s">
        <v>348</v>
      </c>
      <c r="B367" s="161">
        <v>70</v>
      </c>
      <c r="C367" s="74">
        <f t="shared" si="95"/>
        <v>63.7</v>
      </c>
      <c r="D367" s="74">
        <f t="shared" si="96"/>
        <v>60.9</v>
      </c>
      <c r="E367" s="75">
        <f t="shared" si="97"/>
        <v>58.099999999999994</v>
      </c>
      <c r="F367" s="76">
        <f t="shared" si="98"/>
        <v>53.2</v>
      </c>
    </row>
    <row r="368" spans="1:6" ht="12.75">
      <c r="A368" s="12" t="s">
        <v>1045</v>
      </c>
      <c r="B368" s="161">
        <v>70</v>
      </c>
      <c r="C368" s="74">
        <f t="shared" si="95"/>
        <v>63.7</v>
      </c>
      <c r="D368" s="74">
        <f t="shared" si="96"/>
        <v>60.9</v>
      </c>
      <c r="E368" s="75">
        <f t="shared" si="97"/>
        <v>58.099999999999994</v>
      </c>
      <c r="F368" s="76">
        <f t="shared" si="98"/>
        <v>53.2</v>
      </c>
    </row>
    <row r="369" spans="1:6" ht="12.75">
      <c r="A369" s="12" t="s">
        <v>1044</v>
      </c>
      <c r="B369" s="161">
        <v>101</v>
      </c>
      <c r="C369" s="74">
        <f t="shared" si="95"/>
        <v>91.91</v>
      </c>
      <c r="D369" s="74">
        <f t="shared" si="96"/>
        <v>87.87</v>
      </c>
      <c r="E369" s="75">
        <f t="shared" si="97"/>
        <v>83.83</v>
      </c>
      <c r="F369" s="76">
        <f t="shared" si="98"/>
        <v>76.76</v>
      </c>
    </row>
    <row r="370" spans="1:6" ht="12.75">
      <c r="A370" s="12" t="s">
        <v>349</v>
      </c>
      <c r="B370" s="161">
        <v>101</v>
      </c>
      <c r="C370" s="74">
        <f t="shared" si="95"/>
        <v>91.91</v>
      </c>
      <c r="D370" s="74">
        <f t="shared" si="96"/>
        <v>87.87</v>
      </c>
      <c r="E370" s="75">
        <f t="shared" si="97"/>
        <v>83.83</v>
      </c>
      <c r="F370" s="76">
        <f t="shared" si="98"/>
        <v>76.76</v>
      </c>
    </row>
    <row r="371" spans="1:6" ht="12.75">
      <c r="A371" s="12" t="s">
        <v>350</v>
      </c>
      <c r="B371" s="161">
        <v>101</v>
      </c>
      <c r="C371" s="74">
        <f t="shared" si="95"/>
        <v>91.91</v>
      </c>
      <c r="D371" s="74">
        <f t="shared" si="96"/>
        <v>87.87</v>
      </c>
      <c r="E371" s="75">
        <f t="shared" si="97"/>
        <v>83.83</v>
      </c>
      <c r="F371" s="76">
        <f t="shared" si="98"/>
        <v>76.76</v>
      </c>
    </row>
    <row r="372" spans="1:6" ht="12.75">
      <c r="A372" s="12" t="s">
        <v>1043</v>
      </c>
      <c r="B372" s="161">
        <v>101</v>
      </c>
      <c r="C372" s="74">
        <f t="shared" si="95"/>
        <v>91.91</v>
      </c>
      <c r="D372" s="74">
        <f t="shared" si="96"/>
        <v>87.87</v>
      </c>
      <c r="E372" s="75">
        <f t="shared" si="97"/>
        <v>83.83</v>
      </c>
      <c r="F372" s="76">
        <f t="shared" si="98"/>
        <v>76.76</v>
      </c>
    </row>
    <row r="373" spans="1:6" ht="12.75">
      <c r="A373" s="12" t="s">
        <v>351</v>
      </c>
      <c r="B373" s="161">
        <v>163</v>
      </c>
      <c r="C373" s="74">
        <f t="shared" si="95"/>
        <v>148.33</v>
      </c>
      <c r="D373" s="74">
        <f t="shared" si="96"/>
        <v>141.81</v>
      </c>
      <c r="E373" s="75">
        <f t="shared" si="97"/>
        <v>135.29</v>
      </c>
      <c r="F373" s="76">
        <f t="shared" si="98"/>
        <v>123.88</v>
      </c>
    </row>
    <row r="374" spans="1:6" ht="12.75">
      <c r="A374" s="12" t="s">
        <v>352</v>
      </c>
      <c r="B374" s="161">
        <v>163</v>
      </c>
      <c r="C374" s="74">
        <f t="shared" si="95"/>
        <v>148.33</v>
      </c>
      <c r="D374" s="74">
        <f t="shared" si="96"/>
        <v>141.81</v>
      </c>
      <c r="E374" s="75">
        <f t="shared" si="97"/>
        <v>135.29</v>
      </c>
      <c r="F374" s="76">
        <f t="shared" si="98"/>
        <v>123.88</v>
      </c>
    </row>
    <row r="375" spans="1:6" ht="13.5" thickBot="1">
      <c r="A375" s="12" t="s">
        <v>1042</v>
      </c>
      <c r="B375" s="161">
        <v>163</v>
      </c>
      <c r="C375" s="154">
        <f t="shared" si="95"/>
        <v>148.33</v>
      </c>
      <c r="D375" s="154">
        <f t="shared" si="96"/>
        <v>141.81</v>
      </c>
      <c r="E375" s="155">
        <f t="shared" si="97"/>
        <v>135.29</v>
      </c>
      <c r="F375" s="156">
        <f t="shared" si="98"/>
        <v>123.88</v>
      </c>
    </row>
    <row r="376" spans="1:6" ht="12.75">
      <c r="A376" s="247" t="s">
        <v>353</v>
      </c>
      <c r="B376" s="248"/>
      <c r="C376" s="248"/>
      <c r="D376" s="201"/>
      <c r="E376" s="201"/>
      <c r="F376" s="202"/>
    </row>
    <row r="377" spans="1:6" ht="12.75">
      <c r="A377" s="12" t="s">
        <v>71</v>
      </c>
      <c r="B377" s="162">
        <v>34</v>
      </c>
      <c r="C377" s="163">
        <f aca="true" t="shared" si="99" ref="C377:C393">0.91*B377</f>
        <v>30.94</v>
      </c>
      <c r="D377" s="163">
        <f aca="true" t="shared" si="100" ref="D377:D393">B377*0.87</f>
        <v>29.58</v>
      </c>
      <c r="E377" s="164">
        <f aca="true" t="shared" si="101" ref="E377:E393">B377*0.83</f>
        <v>28.22</v>
      </c>
      <c r="F377" s="165">
        <f aca="true" t="shared" si="102" ref="F377:F393">B377*0.76</f>
        <v>25.84</v>
      </c>
    </row>
    <row r="378" spans="1:6" ht="12.75">
      <c r="A378" s="12" t="s">
        <v>72</v>
      </c>
      <c r="B378" s="196">
        <v>34</v>
      </c>
      <c r="C378" s="163">
        <f t="shared" si="99"/>
        <v>30.94</v>
      </c>
      <c r="D378" s="163">
        <f t="shared" si="100"/>
        <v>29.58</v>
      </c>
      <c r="E378" s="164">
        <f t="shared" si="101"/>
        <v>28.22</v>
      </c>
      <c r="F378" s="165">
        <f t="shared" si="102"/>
        <v>25.84</v>
      </c>
    </row>
    <row r="379" spans="1:6" ht="12.75">
      <c r="A379" s="12" t="s">
        <v>73</v>
      </c>
      <c r="B379" s="199">
        <v>43</v>
      </c>
      <c r="C379" s="163">
        <f t="shared" si="99"/>
        <v>39.13</v>
      </c>
      <c r="D379" s="163">
        <f t="shared" si="100"/>
        <v>37.41</v>
      </c>
      <c r="E379" s="164">
        <f t="shared" si="101"/>
        <v>35.69</v>
      </c>
      <c r="F379" s="165">
        <f t="shared" si="102"/>
        <v>32.68</v>
      </c>
    </row>
    <row r="380" spans="1:6" ht="12.75">
      <c r="A380" s="12" t="s">
        <v>74</v>
      </c>
      <c r="B380" s="197">
        <v>43</v>
      </c>
      <c r="C380" s="163">
        <f t="shared" si="99"/>
        <v>39.13</v>
      </c>
      <c r="D380" s="163">
        <f t="shared" si="100"/>
        <v>37.41</v>
      </c>
      <c r="E380" s="164">
        <f t="shared" si="101"/>
        <v>35.69</v>
      </c>
      <c r="F380" s="165">
        <f t="shared" si="102"/>
        <v>32.68</v>
      </c>
    </row>
    <row r="381" spans="1:6" ht="12.75">
      <c r="A381" s="12" t="s">
        <v>75</v>
      </c>
      <c r="B381" s="199">
        <v>43</v>
      </c>
      <c r="C381" s="163">
        <f t="shared" si="99"/>
        <v>39.13</v>
      </c>
      <c r="D381" s="163">
        <f t="shared" si="100"/>
        <v>37.41</v>
      </c>
      <c r="E381" s="164">
        <f t="shared" si="101"/>
        <v>35.69</v>
      </c>
      <c r="F381" s="165">
        <f t="shared" si="102"/>
        <v>32.68</v>
      </c>
    </row>
    <row r="382" spans="1:6" ht="12.75">
      <c r="A382" s="12" t="s">
        <v>76</v>
      </c>
      <c r="B382" s="199">
        <v>62</v>
      </c>
      <c r="C382" s="163">
        <f t="shared" si="99"/>
        <v>56.42</v>
      </c>
      <c r="D382" s="163">
        <f t="shared" si="100"/>
        <v>53.94</v>
      </c>
      <c r="E382" s="164">
        <f t="shared" si="101"/>
        <v>51.46</v>
      </c>
      <c r="F382" s="165">
        <f t="shared" si="102"/>
        <v>47.12</v>
      </c>
    </row>
    <row r="383" spans="1:6" ht="12.75">
      <c r="A383" s="12" t="s">
        <v>77</v>
      </c>
      <c r="B383" s="197">
        <v>62</v>
      </c>
      <c r="C383" s="163">
        <f t="shared" si="99"/>
        <v>56.42</v>
      </c>
      <c r="D383" s="163">
        <f t="shared" si="100"/>
        <v>53.94</v>
      </c>
      <c r="E383" s="164">
        <f t="shared" si="101"/>
        <v>51.46</v>
      </c>
      <c r="F383" s="165">
        <f t="shared" si="102"/>
        <v>47.12</v>
      </c>
    </row>
    <row r="384" spans="1:6" ht="12.75">
      <c r="A384" s="12" t="s">
        <v>78</v>
      </c>
      <c r="B384" s="197">
        <v>62</v>
      </c>
      <c r="C384" s="163">
        <f t="shared" si="99"/>
        <v>56.42</v>
      </c>
      <c r="D384" s="163">
        <f t="shared" si="100"/>
        <v>53.94</v>
      </c>
      <c r="E384" s="164">
        <f t="shared" si="101"/>
        <v>51.46</v>
      </c>
      <c r="F384" s="165">
        <f t="shared" si="102"/>
        <v>47.12</v>
      </c>
    </row>
    <row r="385" spans="1:6" ht="12.75">
      <c r="A385" s="12" t="s">
        <v>1426</v>
      </c>
      <c r="B385" s="199">
        <v>62</v>
      </c>
      <c r="C385" s="163">
        <f t="shared" si="99"/>
        <v>56.42</v>
      </c>
      <c r="D385" s="163">
        <f t="shared" si="100"/>
        <v>53.94</v>
      </c>
      <c r="E385" s="164">
        <f t="shared" si="101"/>
        <v>51.46</v>
      </c>
      <c r="F385" s="165">
        <f t="shared" si="102"/>
        <v>47.12</v>
      </c>
    </row>
    <row r="386" spans="1:6" ht="12.75">
      <c r="A386" s="12" t="s">
        <v>1427</v>
      </c>
      <c r="B386" s="197">
        <v>88.5</v>
      </c>
      <c r="C386" s="163">
        <f t="shared" si="99"/>
        <v>80.535</v>
      </c>
      <c r="D386" s="163">
        <f t="shared" si="100"/>
        <v>76.995</v>
      </c>
      <c r="E386" s="164">
        <f t="shared" si="101"/>
        <v>73.455</v>
      </c>
      <c r="F386" s="165">
        <f t="shared" si="102"/>
        <v>67.26</v>
      </c>
    </row>
    <row r="387" spans="1:6" ht="12.75">
      <c r="A387" s="12" t="s">
        <v>79</v>
      </c>
      <c r="B387" s="197">
        <v>88.5</v>
      </c>
      <c r="C387" s="163">
        <f t="shared" si="99"/>
        <v>80.535</v>
      </c>
      <c r="D387" s="163">
        <f t="shared" si="100"/>
        <v>76.995</v>
      </c>
      <c r="E387" s="164">
        <f t="shared" si="101"/>
        <v>73.455</v>
      </c>
      <c r="F387" s="165">
        <f t="shared" si="102"/>
        <v>67.26</v>
      </c>
    </row>
    <row r="388" spans="1:6" ht="12.75">
      <c r="A388" s="12" t="s">
        <v>80</v>
      </c>
      <c r="B388" s="199">
        <v>88.5</v>
      </c>
      <c r="C388" s="163">
        <f t="shared" si="99"/>
        <v>80.535</v>
      </c>
      <c r="D388" s="163">
        <f t="shared" si="100"/>
        <v>76.995</v>
      </c>
      <c r="E388" s="164">
        <f t="shared" si="101"/>
        <v>73.455</v>
      </c>
      <c r="F388" s="165">
        <f t="shared" si="102"/>
        <v>67.26</v>
      </c>
    </row>
    <row r="389" spans="1:6" ht="12.75">
      <c r="A389" s="12" t="s">
        <v>81</v>
      </c>
      <c r="B389" s="199">
        <v>88.5</v>
      </c>
      <c r="C389" s="163">
        <f t="shared" si="99"/>
        <v>80.535</v>
      </c>
      <c r="D389" s="163">
        <f t="shared" si="100"/>
        <v>76.995</v>
      </c>
      <c r="E389" s="164">
        <f t="shared" si="101"/>
        <v>73.455</v>
      </c>
      <c r="F389" s="165">
        <f t="shared" si="102"/>
        <v>67.26</v>
      </c>
    </row>
    <row r="390" spans="1:6" ht="12.75">
      <c r="A390" s="12" t="s">
        <v>82</v>
      </c>
      <c r="B390" s="197">
        <v>147</v>
      </c>
      <c r="C390" s="163">
        <f t="shared" si="99"/>
        <v>133.77</v>
      </c>
      <c r="D390" s="163">
        <f t="shared" si="100"/>
        <v>127.89</v>
      </c>
      <c r="E390" s="164">
        <f t="shared" si="101"/>
        <v>122.00999999999999</v>
      </c>
      <c r="F390" s="165">
        <f t="shared" si="102"/>
        <v>111.72</v>
      </c>
    </row>
    <row r="391" spans="1:6" ht="12.75">
      <c r="A391" s="12" t="s">
        <v>83</v>
      </c>
      <c r="B391" s="199">
        <v>147</v>
      </c>
      <c r="C391" s="163">
        <f t="shared" si="99"/>
        <v>133.77</v>
      </c>
      <c r="D391" s="163">
        <f t="shared" si="100"/>
        <v>127.89</v>
      </c>
      <c r="E391" s="164">
        <f t="shared" si="101"/>
        <v>122.00999999999999</v>
      </c>
      <c r="F391" s="165">
        <f t="shared" si="102"/>
        <v>111.72</v>
      </c>
    </row>
    <row r="392" spans="1:6" ht="12.75">
      <c r="A392" s="12" t="s">
        <v>84</v>
      </c>
      <c r="B392" s="197">
        <v>147</v>
      </c>
      <c r="C392" s="163">
        <f t="shared" si="99"/>
        <v>133.77</v>
      </c>
      <c r="D392" s="163">
        <f t="shared" si="100"/>
        <v>127.89</v>
      </c>
      <c r="E392" s="164">
        <f t="shared" si="101"/>
        <v>122.00999999999999</v>
      </c>
      <c r="F392" s="165">
        <f t="shared" si="102"/>
        <v>111.72</v>
      </c>
    </row>
    <row r="393" spans="1:6" ht="13.5" thickBot="1">
      <c r="A393" s="12" t="s">
        <v>85</v>
      </c>
      <c r="B393" s="199">
        <v>253</v>
      </c>
      <c r="C393" s="163">
        <f t="shared" si="99"/>
        <v>230.23000000000002</v>
      </c>
      <c r="D393" s="163">
        <f t="shared" si="100"/>
        <v>220.10999999999999</v>
      </c>
      <c r="E393" s="164">
        <f t="shared" si="101"/>
        <v>209.98999999999998</v>
      </c>
      <c r="F393" s="165">
        <f t="shared" si="102"/>
        <v>192.28</v>
      </c>
    </row>
    <row r="394" spans="1:6" ht="12.75">
      <c r="A394" s="160" t="s">
        <v>86</v>
      </c>
      <c r="B394" s="21"/>
      <c r="C394" s="21"/>
      <c r="D394" s="21"/>
      <c r="E394" s="21"/>
      <c r="F394" s="22"/>
    </row>
    <row r="395" spans="1:6" ht="12.75">
      <c r="A395" s="12" t="s">
        <v>87</v>
      </c>
      <c r="B395" s="161">
        <v>61</v>
      </c>
      <c r="C395" s="74">
        <f>0.91*B395</f>
        <v>55.510000000000005</v>
      </c>
      <c r="D395" s="74">
        <f>B395*0.87</f>
        <v>53.07</v>
      </c>
      <c r="E395" s="75">
        <f>B395*0.83</f>
        <v>50.629999999999995</v>
      </c>
      <c r="F395" s="76">
        <f>B395*0.76</f>
        <v>46.36</v>
      </c>
    </row>
    <row r="396" spans="1:6" ht="12.75">
      <c r="A396" s="12" t="s">
        <v>88</v>
      </c>
      <c r="B396" s="161">
        <v>78.5</v>
      </c>
      <c r="C396" s="154">
        <f>0.91*B396</f>
        <v>71.435</v>
      </c>
      <c r="D396" s="154">
        <f>B396*0.87</f>
        <v>68.295</v>
      </c>
      <c r="E396" s="155">
        <f>B396*0.83</f>
        <v>65.155</v>
      </c>
      <c r="F396" s="156">
        <f>B396*0.76</f>
        <v>59.660000000000004</v>
      </c>
    </row>
    <row r="397" spans="1:6" ht="12.75">
      <c r="A397" s="12" t="s">
        <v>89</v>
      </c>
      <c r="B397" s="161">
        <v>125</v>
      </c>
      <c r="C397" s="154">
        <f>0.91*B397</f>
        <v>113.75</v>
      </c>
      <c r="D397" s="154">
        <f>B397*0.87</f>
        <v>108.75</v>
      </c>
      <c r="E397" s="155">
        <f>B397*0.83</f>
        <v>103.75</v>
      </c>
      <c r="F397" s="156">
        <f>B397*0.76</f>
        <v>95</v>
      </c>
    </row>
    <row r="398" spans="1:6" ht="12.75">
      <c r="A398" s="12" t="s">
        <v>90</v>
      </c>
      <c r="B398" s="161">
        <v>185</v>
      </c>
      <c r="C398" s="154">
        <f>0.91*B398</f>
        <v>168.35</v>
      </c>
      <c r="D398" s="154">
        <f>B398*0.87</f>
        <v>160.95</v>
      </c>
      <c r="E398" s="155">
        <f>B398*0.83</f>
        <v>153.54999999999998</v>
      </c>
      <c r="F398" s="156">
        <f>B398*0.76</f>
        <v>140.6</v>
      </c>
    </row>
    <row r="399" spans="1:6" ht="13.5" thickBot="1">
      <c r="A399" s="12" t="s">
        <v>91</v>
      </c>
      <c r="B399" s="161">
        <v>305</v>
      </c>
      <c r="C399" s="154">
        <f>0.91*B399</f>
        <v>277.55</v>
      </c>
      <c r="D399" s="154">
        <f>B399*0.87</f>
        <v>265.35</v>
      </c>
      <c r="E399" s="155">
        <f>B399*0.83</f>
        <v>253.14999999999998</v>
      </c>
      <c r="F399" s="156">
        <f>B399*0.76</f>
        <v>231.8</v>
      </c>
    </row>
    <row r="400" spans="1:6" ht="12.75">
      <c r="A400" s="247" t="s">
        <v>92</v>
      </c>
      <c r="B400" s="248"/>
      <c r="C400" s="248"/>
      <c r="D400" s="248"/>
      <c r="E400" s="248"/>
      <c r="F400" s="251"/>
    </row>
    <row r="401" spans="1:6" ht="12.75">
      <c r="A401" s="12" t="s">
        <v>93</v>
      </c>
      <c r="B401" s="161">
        <v>55.5</v>
      </c>
      <c r="C401" s="74">
        <f>0.91*B401</f>
        <v>50.505</v>
      </c>
      <c r="D401" s="74">
        <f>B401*0.87</f>
        <v>48.285</v>
      </c>
      <c r="E401" s="75">
        <f>B401*0.83</f>
        <v>46.065</v>
      </c>
      <c r="F401" s="76">
        <f>B401*0.76</f>
        <v>42.18</v>
      </c>
    </row>
    <row r="402" spans="1:6" ht="12.75">
      <c r="A402" s="12" t="s">
        <v>94</v>
      </c>
      <c r="B402" s="161">
        <v>55.5</v>
      </c>
      <c r="C402" s="74">
        <f aca="true" t="shared" si="103" ref="C402:C414">0.91*B402</f>
        <v>50.505</v>
      </c>
      <c r="D402" s="74">
        <f aca="true" t="shared" si="104" ref="D402:D414">B402*0.87</f>
        <v>48.285</v>
      </c>
      <c r="E402" s="75">
        <f aca="true" t="shared" si="105" ref="E402:E414">B402*0.83</f>
        <v>46.065</v>
      </c>
      <c r="F402" s="76">
        <f aca="true" t="shared" si="106" ref="F402:F414">B402*0.76</f>
        <v>42.18</v>
      </c>
    </row>
    <row r="403" spans="1:6" ht="12.75">
      <c r="A403" s="12" t="s">
        <v>95</v>
      </c>
      <c r="B403" s="161">
        <v>67.5</v>
      </c>
      <c r="C403" s="74">
        <f t="shared" si="103"/>
        <v>61.425000000000004</v>
      </c>
      <c r="D403" s="74">
        <f t="shared" si="104"/>
        <v>58.725</v>
      </c>
      <c r="E403" s="75">
        <f t="shared" si="105"/>
        <v>56.025</v>
      </c>
      <c r="F403" s="76">
        <f t="shared" si="106"/>
        <v>51.3</v>
      </c>
    </row>
    <row r="404" spans="1:6" ht="12.75">
      <c r="A404" s="12" t="s">
        <v>96</v>
      </c>
      <c r="B404" s="161">
        <v>67.5</v>
      </c>
      <c r="C404" s="74">
        <f t="shared" si="103"/>
        <v>61.425000000000004</v>
      </c>
      <c r="D404" s="74">
        <f t="shared" si="104"/>
        <v>58.725</v>
      </c>
      <c r="E404" s="75">
        <f t="shared" si="105"/>
        <v>56.025</v>
      </c>
      <c r="F404" s="76">
        <f t="shared" si="106"/>
        <v>51.3</v>
      </c>
    </row>
    <row r="405" spans="1:6" ht="12.75">
      <c r="A405" s="12" t="s">
        <v>97</v>
      </c>
      <c r="B405" s="161">
        <v>67.5</v>
      </c>
      <c r="C405" s="74">
        <f t="shared" si="103"/>
        <v>61.425000000000004</v>
      </c>
      <c r="D405" s="74">
        <f t="shared" si="104"/>
        <v>58.725</v>
      </c>
      <c r="E405" s="75">
        <f t="shared" si="105"/>
        <v>56.025</v>
      </c>
      <c r="F405" s="76">
        <f t="shared" si="106"/>
        <v>51.3</v>
      </c>
    </row>
    <row r="406" spans="1:6" ht="12.75">
      <c r="A406" s="12" t="s">
        <v>98</v>
      </c>
      <c r="B406" s="161">
        <v>108</v>
      </c>
      <c r="C406" s="74">
        <f t="shared" si="103"/>
        <v>98.28</v>
      </c>
      <c r="D406" s="74">
        <f t="shared" si="104"/>
        <v>93.96</v>
      </c>
      <c r="E406" s="75">
        <f t="shared" si="105"/>
        <v>89.64</v>
      </c>
      <c r="F406" s="76">
        <f t="shared" si="106"/>
        <v>82.08</v>
      </c>
    </row>
    <row r="407" spans="1:6" ht="12.75" customHeight="1">
      <c r="A407" s="12" t="s">
        <v>99</v>
      </c>
      <c r="B407" s="161">
        <v>108</v>
      </c>
      <c r="C407" s="74">
        <f t="shared" si="103"/>
        <v>98.28</v>
      </c>
      <c r="D407" s="74">
        <f t="shared" si="104"/>
        <v>93.96</v>
      </c>
      <c r="E407" s="75">
        <f t="shared" si="105"/>
        <v>89.64</v>
      </c>
      <c r="F407" s="76">
        <f t="shared" si="106"/>
        <v>82.08</v>
      </c>
    </row>
    <row r="408" spans="1:6" ht="12.75" customHeight="1">
      <c r="A408" s="12" t="s">
        <v>1041</v>
      </c>
      <c r="B408" s="161">
        <v>108</v>
      </c>
      <c r="C408" s="74">
        <f t="shared" si="103"/>
        <v>98.28</v>
      </c>
      <c r="D408" s="74">
        <f t="shared" si="104"/>
        <v>93.96</v>
      </c>
      <c r="E408" s="75">
        <f t="shared" si="105"/>
        <v>89.64</v>
      </c>
      <c r="F408" s="76">
        <f t="shared" si="106"/>
        <v>82.08</v>
      </c>
    </row>
    <row r="409" spans="1:6" ht="12.75">
      <c r="A409" s="12" t="s">
        <v>100</v>
      </c>
      <c r="B409" s="161">
        <v>145</v>
      </c>
      <c r="C409" s="74">
        <f t="shared" si="103"/>
        <v>131.95000000000002</v>
      </c>
      <c r="D409" s="74">
        <f t="shared" si="104"/>
        <v>126.15</v>
      </c>
      <c r="E409" s="75">
        <f t="shared" si="105"/>
        <v>120.35</v>
      </c>
      <c r="F409" s="76">
        <f t="shared" si="106"/>
        <v>110.2</v>
      </c>
    </row>
    <row r="410" spans="1:6" ht="12.75" customHeight="1">
      <c r="A410" s="12" t="s">
        <v>101</v>
      </c>
      <c r="B410" s="161">
        <v>145</v>
      </c>
      <c r="C410" s="74">
        <f t="shared" si="103"/>
        <v>131.95000000000002</v>
      </c>
      <c r="D410" s="74">
        <f t="shared" si="104"/>
        <v>126.15</v>
      </c>
      <c r="E410" s="75">
        <f t="shared" si="105"/>
        <v>120.35</v>
      </c>
      <c r="F410" s="76">
        <f t="shared" si="106"/>
        <v>110.2</v>
      </c>
    </row>
    <row r="411" spans="1:6" ht="12.75" customHeight="1">
      <c r="A411" s="12" t="s">
        <v>1428</v>
      </c>
      <c r="B411" s="161">
        <v>145</v>
      </c>
      <c r="C411" s="74">
        <f t="shared" si="103"/>
        <v>131.95000000000002</v>
      </c>
      <c r="D411" s="74">
        <f t="shared" si="104"/>
        <v>126.15</v>
      </c>
      <c r="E411" s="75">
        <f t="shared" si="105"/>
        <v>120.35</v>
      </c>
      <c r="F411" s="76">
        <f t="shared" si="106"/>
        <v>110.2</v>
      </c>
    </row>
    <row r="412" spans="1:6" ht="12.75" customHeight="1">
      <c r="A412" s="12" t="s">
        <v>102</v>
      </c>
      <c r="B412" s="161">
        <v>205</v>
      </c>
      <c r="C412" s="74">
        <f t="shared" si="103"/>
        <v>186.55</v>
      </c>
      <c r="D412" s="74">
        <f t="shared" si="104"/>
        <v>178.35</v>
      </c>
      <c r="E412" s="75">
        <f t="shared" si="105"/>
        <v>170.15</v>
      </c>
      <c r="F412" s="76">
        <f t="shared" si="106"/>
        <v>155.8</v>
      </c>
    </row>
    <row r="413" spans="1:6" ht="12.75" customHeight="1">
      <c r="A413" s="12" t="s">
        <v>103</v>
      </c>
      <c r="B413" s="161">
        <v>205</v>
      </c>
      <c r="C413" s="74">
        <f t="shared" si="103"/>
        <v>186.55</v>
      </c>
      <c r="D413" s="74">
        <f t="shared" si="104"/>
        <v>178.35</v>
      </c>
      <c r="E413" s="75">
        <f t="shared" si="105"/>
        <v>170.15</v>
      </c>
      <c r="F413" s="76">
        <f t="shared" si="106"/>
        <v>155.8</v>
      </c>
    </row>
    <row r="414" spans="1:6" ht="12.75" customHeight="1" thickBot="1">
      <c r="A414" s="12" t="s">
        <v>104</v>
      </c>
      <c r="B414" s="161">
        <v>205</v>
      </c>
      <c r="C414" s="74">
        <f t="shared" si="103"/>
        <v>186.55</v>
      </c>
      <c r="D414" s="74">
        <f t="shared" si="104"/>
        <v>178.35</v>
      </c>
      <c r="E414" s="75">
        <f t="shared" si="105"/>
        <v>170.15</v>
      </c>
      <c r="F414" s="76">
        <f t="shared" si="106"/>
        <v>155.8</v>
      </c>
    </row>
    <row r="415" spans="1:6" ht="12.75">
      <c r="A415" s="247" t="s">
        <v>105</v>
      </c>
      <c r="B415" s="248"/>
      <c r="C415" s="248"/>
      <c r="D415" s="248"/>
      <c r="E415" s="248"/>
      <c r="F415" s="251"/>
    </row>
    <row r="416" spans="1:6" ht="12.75">
      <c r="A416" s="12" t="s">
        <v>106</v>
      </c>
      <c r="B416" s="161">
        <v>49.5</v>
      </c>
      <c r="C416" s="74">
        <f>0.91*B416</f>
        <v>45.045</v>
      </c>
      <c r="D416" s="74">
        <f>B416*0.87</f>
        <v>43.065</v>
      </c>
      <c r="E416" s="75">
        <f>B416*0.83</f>
        <v>41.085</v>
      </c>
      <c r="F416" s="76">
        <f>B416*0.76</f>
        <v>37.62</v>
      </c>
    </row>
    <row r="417" spans="1:6" ht="12.75">
      <c r="A417" s="12" t="s">
        <v>107</v>
      </c>
      <c r="B417" s="161">
        <v>49.5</v>
      </c>
      <c r="C417" s="74">
        <f aca="true" t="shared" si="107" ref="C417:C429">0.91*B417</f>
        <v>45.045</v>
      </c>
      <c r="D417" s="74">
        <f aca="true" t="shared" si="108" ref="D417:D429">B417*0.87</f>
        <v>43.065</v>
      </c>
      <c r="E417" s="75">
        <f aca="true" t="shared" si="109" ref="E417:E429">B417*0.83</f>
        <v>41.085</v>
      </c>
      <c r="F417" s="76">
        <f aca="true" t="shared" si="110" ref="F417:F429">B417*0.76</f>
        <v>37.62</v>
      </c>
    </row>
    <row r="418" spans="1:6" ht="12.75">
      <c r="A418" s="12" t="s">
        <v>108</v>
      </c>
      <c r="B418" s="161">
        <v>60</v>
      </c>
      <c r="C418" s="74">
        <f t="shared" si="107"/>
        <v>54.6</v>
      </c>
      <c r="D418" s="74">
        <f t="shared" si="108"/>
        <v>52.2</v>
      </c>
      <c r="E418" s="75">
        <f t="shared" si="109"/>
        <v>49.8</v>
      </c>
      <c r="F418" s="76">
        <f t="shared" si="110"/>
        <v>45.6</v>
      </c>
    </row>
    <row r="419" spans="1:6" ht="12.75">
      <c r="A419" s="12" t="s">
        <v>109</v>
      </c>
      <c r="B419" s="161">
        <v>60</v>
      </c>
      <c r="C419" s="74">
        <f t="shared" si="107"/>
        <v>54.6</v>
      </c>
      <c r="D419" s="74">
        <f t="shared" si="108"/>
        <v>52.2</v>
      </c>
      <c r="E419" s="75">
        <f t="shared" si="109"/>
        <v>49.8</v>
      </c>
      <c r="F419" s="76">
        <f t="shared" si="110"/>
        <v>45.6</v>
      </c>
    </row>
    <row r="420" spans="1:6" ht="12.75">
      <c r="A420" s="12" t="s">
        <v>110</v>
      </c>
      <c r="B420" s="161">
        <v>60</v>
      </c>
      <c r="C420" s="74">
        <f t="shared" si="107"/>
        <v>54.6</v>
      </c>
      <c r="D420" s="74">
        <f t="shared" si="108"/>
        <v>52.2</v>
      </c>
      <c r="E420" s="75">
        <f t="shared" si="109"/>
        <v>49.8</v>
      </c>
      <c r="F420" s="76">
        <f t="shared" si="110"/>
        <v>45.6</v>
      </c>
    </row>
    <row r="421" spans="1:6" ht="12.75">
      <c r="A421" s="12" t="s">
        <v>111</v>
      </c>
      <c r="B421" s="161">
        <v>91.5</v>
      </c>
      <c r="C421" s="74">
        <f t="shared" si="107"/>
        <v>83.265</v>
      </c>
      <c r="D421" s="74">
        <f t="shared" si="108"/>
        <v>79.605</v>
      </c>
      <c r="E421" s="75">
        <f t="shared" si="109"/>
        <v>75.945</v>
      </c>
      <c r="F421" s="76">
        <f t="shared" si="110"/>
        <v>69.54</v>
      </c>
    </row>
    <row r="422" spans="1:6" ht="12.75">
      <c r="A422" s="12" t="s">
        <v>112</v>
      </c>
      <c r="B422" s="161">
        <v>91.5</v>
      </c>
      <c r="C422" s="74">
        <f t="shared" si="107"/>
        <v>83.265</v>
      </c>
      <c r="D422" s="74">
        <f t="shared" si="108"/>
        <v>79.605</v>
      </c>
      <c r="E422" s="75">
        <f t="shared" si="109"/>
        <v>75.945</v>
      </c>
      <c r="F422" s="76">
        <f t="shared" si="110"/>
        <v>69.54</v>
      </c>
    </row>
    <row r="423" spans="1:6" ht="12.75" customHeight="1">
      <c r="A423" s="12" t="s">
        <v>113</v>
      </c>
      <c r="B423" s="161">
        <v>91.5</v>
      </c>
      <c r="C423" s="74">
        <f t="shared" si="107"/>
        <v>83.265</v>
      </c>
      <c r="D423" s="74">
        <f t="shared" si="108"/>
        <v>79.605</v>
      </c>
      <c r="E423" s="75">
        <f t="shared" si="109"/>
        <v>75.945</v>
      </c>
      <c r="F423" s="76">
        <f t="shared" si="110"/>
        <v>69.54</v>
      </c>
    </row>
    <row r="424" spans="1:6" ht="12.75" customHeight="1">
      <c r="A424" s="12" t="s">
        <v>114</v>
      </c>
      <c r="B424" s="161">
        <v>127</v>
      </c>
      <c r="C424" s="74">
        <f t="shared" si="107"/>
        <v>115.57000000000001</v>
      </c>
      <c r="D424" s="74">
        <f t="shared" si="108"/>
        <v>110.49</v>
      </c>
      <c r="E424" s="75">
        <f t="shared" si="109"/>
        <v>105.41</v>
      </c>
      <c r="F424" s="76">
        <f t="shared" si="110"/>
        <v>96.52</v>
      </c>
    </row>
    <row r="425" spans="1:6" ht="12.75" customHeight="1">
      <c r="A425" s="12" t="s">
        <v>115</v>
      </c>
      <c r="B425" s="161">
        <v>127</v>
      </c>
      <c r="C425" s="74">
        <f t="shared" si="107"/>
        <v>115.57000000000001</v>
      </c>
      <c r="D425" s="74">
        <f t="shared" si="108"/>
        <v>110.49</v>
      </c>
      <c r="E425" s="75">
        <f t="shared" si="109"/>
        <v>105.41</v>
      </c>
      <c r="F425" s="76">
        <f t="shared" si="110"/>
        <v>96.52</v>
      </c>
    </row>
    <row r="426" spans="1:6" ht="12.75" customHeight="1">
      <c r="A426" s="12" t="s">
        <v>1429</v>
      </c>
      <c r="B426" s="161">
        <v>127</v>
      </c>
      <c r="C426" s="74">
        <f t="shared" si="107"/>
        <v>115.57000000000001</v>
      </c>
      <c r="D426" s="74">
        <f t="shared" si="108"/>
        <v>110.49</v>
      </c>
      <c r="E426" s="75">
        <f t="shared" si="109"/>
        <v>105.41</v>
      </c>
      <c r="F426" s="76">
        <f t="shared" si="110"/>
        <v>96.52</v>
      </c>
    </row>
    <row r="427" spans="1:6" ht="12.75" customHeight="1">
      <c r="A427" s="12" t="s">
        <v>1430</v>
      </c>
      <c r="B427" s="161">
        <v>199</v>
      </c>
      <c r="C427" s="74">
        <f t="shared" si="107"/>
        <v>181.09</v>
      </c>
      <c r="D427" s="74">
        <f t="shared" si="108"/>
        <v>173.13</v>
      </c>
      <c r="E427" s="75">
        <f t="shared" si="109"/>
        <v>165.17</v>
      </c>
      <c r="F427" s="76">
        <f t="shared" si="110"/>
        <v>151.24</v>
      </c>
    </row>
    <row r="428" spans="1:6" ht="12.75" customHeight="1">
      <c r="A428" s="12" t="s">
        <v>116</v>
      </c>
      <c r="B428" s="161">
        <v>199</v>
      </c>
      <c r="C428" s="74">
        <f t="shared" si="107"/>
        <v>181.09</v>
      </c>
      <c r="D428" s="74">
        <f t="shared" si="108"/>
        <v>173.13</v>
      </c>
      <c r="E428" s="75">
        <f t="shared" si="109"/>
        <v>165.17</v>
      </c>
      <c r="F428" s="76">
        <f t="shared" si="110"/>
        <v>151.24</v>
      </c>
    </row>
    <row r="429" spans="1:6" ht="12.75" customHeight="1" thickBot="1">
      <c r="A429" s="12" t="s">
        <v>1431</v>
      </c>
      <c r="B429" s="161">
        <v>209</v>
      </c>
      <c r="C429" s="74">
        <f t="shared" si="107"/>
        <v>190.19</v>
      </c>
      <c r="D429" s="74">
        <f t="shared" si="108"/>
        <v>181.83</v>
      </c>
      <c r="E429" s="75">
        <f t="shared" si="109"/>
        <v>173.47</v>
      </c>
      <c r="F429" s="76">
        <f t="shared" si="110"/>
        <v>158.84</v>
      </c>
    </row>
    <row r="430" spans="1:6" ht="12.75">
      <c r="A430" s="160" t="s">
        <v>117</v>
      </c>
      <c r="B430" s="21"/>
      <c r="C430" s="21"/>
      <c r="D430" s="21"/>
      <c r="E430" s="21"/>
      <c r="F430" s="22"/>
    </row>
    <row r="431" spans="1:6" ht="12.75">
      <c r="A431" s="12" t="s">
        <v>118</v>
      </c>
      <c r="B431" s="161">
        <v>34</v>
      </c>
      <c r="C431" s="74">
        <f>0.91*B431</f>
        <v>30.94</v>
      </c>
      <c r="D431" s="74">
        <f>B431*0.87</f>
        <v>29.58</v>
      </c>
      <c r="E431" s="75">
        <f>B431*0.83</f>
        <v>28.22</v>
      </c>
      <c r="F431" s="76">
        <f>B431*0.76</f>
        <v>25.84</v>
      </c>
    </row>
    <row r="432" spans="1:6" ht="12.75">
      <c r="A432" s="12" t="s">
        <v>1567</v>
      </c>
      <c r="B432" s="161">
        <v>40</v>
      </c>
      <c r="C432" s="74">
        <f>0.91*B432</f>
        <v>36.4</v>
      </c>
      <c r="D432" s="74">
        <f>B432*0.87</f>
        <v>34.8</v>
      </c>
      <c r="E432" s="75">
        <f>B432*0.83</f>
        <v>33.199999999999996</v>
      </c>
      <c r="F432" s="76">
        <f>B432*0.76</f>
        <v>30.4</v>
      </c>
    </row>
    <row r="433" spans="1:6" ht="12.75">
      <c r="A433" s="12" t="s">
        <v>1568</v>
      </c>
      <c r="B433" s="161">
        <v>61.5</v>
      </c>
      <c r="C433" s="74">
        <f>0.91*B433</f>
        <v>55.965</v>
      </c>
      <c r="D433" s="74">
        <f>B433*0.87</f>
        <v>53.505</v>
      </c>
      <c r="E433" s="75">
        <f>B433*0.83</f>
        <v>51.044999999999995</v>
      </c>
      <c r="F433" s="76">
        <f>B433*0.76</f>
        <v>46.74</v>
      </c>
    </row>
    <row r="434" spans="1:6" ht="12.75">
      <c r="A434" s="12" t="s">
        <v>1569</v>
      </c>
      <c r="B434" s="161">
        <v>99</v>
      </c>
      <c r="C434" s="74">
        <f>0.91*B434</f>
        <v>90.09</v>
      </c>
      <c r="D434" s="74">
        <f>B434*0.87</f>
        <v>86.13</v>
      </c>
      <c r="E434" s="75">
        <f>B434*0.83</f>
        <v>82.17</v>
      </c>
      <c r="F434" s="76">
        <f>B434*0.76</f>
        <v>75.24</v>
      </c>
    </row>
    <row r="435" spans="1:6" ht="13.5" thickBot="1">
      <c r="A435" s="12" t="s">
        <v>1570</v>
      </c>
      <c r="B435" s="161">
        <v>175</v>
      </c>
      <c r="C435" s="74">
        <f>0.91*B435</f>
        <v>159.25</v>
      </c>
      <c r="D435" s="74">
        <f>B435*0.87</f>
        <v>152.25</v>
      </c>
      <c r="E435" s="75">
        <f>B435*0.83</f>
        <v>145.25</v>
      </c>
      <c r="F435" s="76">
        <f>B435*0.76</f>
        <v>133</v>
      </c>
    </row>
    <row r="436" spans="1:6" ht="12.75">
      <c r="A436" s="160" t="s">
        <v>1571</v>
      </c>
      <c r="B436" s="21"/>
      <c r="C436" s="21"/>
      <c r="D436" s="21"/>
      <c r="E436" s="21"/>
      <c r="F436" s="22"/>
    </row>
    <row r="437" spans="1:6" ht="12.75">
      <c r="A437" s="12" t="s">
        <v>1572</v>
      </c>
      <c r="B437" s="161">
        <v>92.5</v>
      </c>
      <c r="C437" s="74">
        <f aca="true" t="shared" si="111" ref="C437:C442">0.91*B437</f>
        <v>84.175</v>
      </c>
      <c r="D437" s="74">
        <f aca="true" t="shared" si="112" ref="D437:D442">B437*0.87</f>
        <v>80.475</v>
      </c>
      <c r="E437" s="75">
        <f aca="true" t="shared" si="113" ref="E437:E442">B437*0.83</f>
        <v>76.77499999999999</v>
      </c>
      <c r="F437" s="76">
        <f aca="true" t="shared" si="114" ref="F437:F442">B437*0.76</f>
        <v>70.3</v>
      </c>
    </row>
    <row r="438" spans="1:6" ht="12.75">
      <c r="A438" s="12" t="s">
        <v>1573</v>
      </c>
      <c r="B438" s="161">
        <v>115</v>
      </c>
      <c r="C438" s="74">
        <f t="shared" si="111"/>
        <v>104.65</v>
      </c>
      <c r="D438" s="74">
        <f t="shared" si="112"/>
        <v>100.05</v>
      </c>
      <c r="E438" s="75">
        <f t="shared" si="113"/>
        <v>95.44999999999999</v>
      </c>
      <c r="F438" s="76">
        <f t="shared" si="114"/>
        <v>87.4</v>
      </c>
    </row>
    <row r="439" spans="1:6" ht="12.75">
      <c r="A439" s="12" t="s">
        <v>1574</v>
      </c>
      <c r="B439" s="161">
        <v>162</v>
      </c>
      <c r="C439" s="74">
        <f t="shared" si="111"/>
        <v>147.42000000000002</v>
      </c>
      <c r="D439" s="74">
        <f t="shared" si="112"/>
        <v>140.94</v>
      </c>
      <c r="E439" s="75">
        <f t="shared" si="113"/>
        <v>134.45999999999998</v>
      </c>
      <c r="F439" s="76">
        <f t="shared" si="114"/>
        <v>123.12</v>
      </c>
    </row>
    <row r="440" spans="1:6" ht="12.75">
      <c r="A440" s="12" t="s">
        <v>1575</v>
      </c>
      <c r="B440" s="161">
        <v>251</v>
      </c>
      <c r="C440" s="74">
        <f t="shared" si="111"/>
        <v>228.41</v>
      </c>
      <c r="D440" s="74">
        <f t="shared" si="112"/>
        <v>218.37</v>
      </c>
      <c r="E440" s="75">
        <f t="shared" si="113"/>
        <v>208.32999999999998</v>
      </c>
      <c r="F440" s="76">
        <f t="shared" si="114"/>
        <v>190.76</v>
      </c>
    </row>
    <row r="441" spans="1:6" ht="12.75">
      <c r="A441" s="12" t="s">
        <v>1576</v>
      </c>
      <c r="B441" s="161">
        <v>412</v>
      </c>
      <c r="C441" s="74">
        <f t="shared" si="111"/>
        <v>374.92</v>
      </c>
      <c r="D441" s="74">
        <f t="shared" si="112"/>
        <v>358.44</v>
      </c>
      <c r="E441" s="75">
        <f t="shared" si="113"/>
        <v>341.96</v>
      </c>
      <c r="F441" s="76">
        <f t="shared" si="114"/>
        <v>313.12</v>
      </c>
    </row>
    <row r="442" spans="1:6" ht="13.5" thickBot="1">
      <c r="A442" s="12" t="s">
        <v>1577</v>
      </c>
      <c r="B442" s="161">
        <v>635</v>
      </c>
      <c r="C442" s="74">
        <f t="shared" si="111"/>
        <v>577.85</v>
      </c>
      <c r="D442" s="74">
        <f t="shared" si="112"/>
        <v>552.45</v>
      </c>
      <c r="E442" s="75">
        <f t="shared" si="113"/>
        <v>527.05</v>
      </c>
      <c r="F442" s="76">
        <f t="shared" si="114"/>
        <v>482.6</v>
      </c>
    </row>
    <row r="443" spans="1:6" ht="12.75">
      <c r="A443" s="160" t="s">
        <v>1578</v>
      </c>
      <c r="B443" s="21"/>
      <c r="C443" s="21"/>
      <c r="D443" s="21"/>
      <c r="E443" s="21"/>
      <c r="F443" s="22"/>
    </row>
    <row r="444" spans="1:6" ht="12.75">
      <c r="A444" s="12" t="s">
        <v>1579</v>
      </c>
      <c r="B444" s="161">
        <v>129</v>
      </c>
      <c r="C444" s="74">
        <f>0.91*B444</f>
        <v>117.39</v>
      </c>
      <c r="D444" s="74">
        <f>B444*0.87</f>
        <v>112.23</v>
      </c>
      <c r="E444" s="75">
        <f>B444*0.83</f>
        <v>107.07</v>
      </c>
      <c r="F444" s="76">
        <f>B444*0.76</f>
        <v>98.04</v>
      </c>
    </row>
    <row r="445" spans="1:6" ht="12.75">
      <c r="A445" s="12" t="s">
        <v>1580</v>
      </c>
      <c r="B445" s="161">
        <v>170</v>
      </c>
      <c r="C445" s="74">
        <f aca="true" t="shared" si="115" ref="C445:C451">0.91*B445</f>
        <v>154.70000000000002</v>
      </c>
      <c r="D445" s="74">
        <f aca="true" t="shared" si="116" ref="D445:D451">B445*0.87</f>
        <v>147.9</v>
      </c>
      <c r="E445" s="75">
        <f aca="true" t="shared" si="117" ref="E445:E451">B445*0.83</f>
        <v>141.1</v>
      </c>
      <c r="F445" s="76">
        <f aca="true" t="shared" si="118" ref="F445:F451">B445*0.76</f>
        <v>129.2</v>
      </c>
    </row>
    <row r="446" spans="1:6" ht="12.75">
      <c r="A446" s="12" t="s">
        <v>1581</v>
      </c>
      <c r="B446" s="161">
        <v>170</v>
      </c>
      <c r="C446" s="74">
        <f t="shared" si="115"/>
        <v>154.70000000000002</v>
      </c>
      <c r="D446" s="74">
        <f t="shared" si="116"/>
        <v>147.9</v>
      </c>
      <c r="E446" s="75">
        <f t="shared" si="117"/>
        <v>141.1</v>
      </c>
      <c r="F446" s="76">
        <f t="shared" si="118"/>
        <v>129.2</v>
      </c>
    </row>
    <row r="447" spans="1:6" ht="12.75">
      <c r="A447" s="12" t="s">
        <v>1582</v>
      </c>
      <c r="B447" s="161">
        <v>295</v>
      </c>
      <c r="C447" s="74">
        <f t="shared" si="115"/>
        <v>268.45</v>
      </c>
      <c r="D447" s="74">
        <f t="shared" si="116"/>
        <v>256.65</v>
      </c>
      <c r="E447" s="75">
        <f t="shared" si="117"/>
        <v>244.85</v>
      </c>
      <c r="F447" s="76">
        <f t="shared" si="118"/>
        <v>224.2</v>
      </c>
    </row>
    <row r="448" spans="1:6" ht="12.75">
      <c r="A448" s="12" t="s">
        <v>1583</v>
      </c>
      <c r="B448" s="161">
        <v>315</v>
      </c>
      <c r="C448" s="74">
        <f t="shared" si="115"/>
        <v>286.65000000000003</v>
      </c>
      <c r="D448" s="74">
        <f t="shared" si="116"/>
        <v>274.05</v>
      </c>
      <c r="E448" s="75">
        <f t="shared" si="117"/>
        <v>261.45</v>
      </c>
      <c r="F448" s="76">
        <f t="shared" si="118"/>
        <v>239.4</v>
      </c>
    </row>
    <row r="449" spans="1:6" ht="12.75">
      <c r="A449" s="12" t="s">
        <v>1584</v>
      </c>
      <c r="B449" s="161">
        <v>385</v>
      </c>
      <c r="C449" s="74">
        <f t="shared" si="115"/>
        <v>350.35</v>
      </c>
      <c r="D449" s="74">
        <f t="shared" si="116"/>
        <v>334.95</v>
      </c>
      <c r="E449" s="75">
        <f t="shared" si="117"/>
        <v>319.55</v>
      </c>
      <c r="F449" s="76">
        <f t="shared" si="118"/>
        <v>292.6</v>
      </c>
    </row>
    <row r="450" spans="1:6" ht="12.75">
      <c r="A450" s="12" t="s">
        <v>1585</v>
      </c>
      <c r="B450" s="161">
        <v>395</v>
      </c>
      <c r="C450" s="74">
        <f t="shared" si="115"/>
        <v>359.45</v>
      </c>
      <c r="D450" s="74">
        <f t="shared" si="116"/>
        <v>343.65</v>
      </c>
      <c r="E450" s="75">
        <f t="shared" si="117"/>
        <v>327.84999999999997</v>
      </c>
      <c r="F450" s="76">
        <f t="shared" si="118"/>
        <v>300.2</v>
      </c>
    </row>
    <row r="451" spans="1:6" ht="13.5" thickBot="1">
      <c r="A451" s="12" t="s">
        <v>1586</v>
      </c>
      <c r="B451" s="161">
        <v>401</v>
      </c>
      <c r="C451" s="74">
        <f t="shared" si="115"/>
        <v>364.91</v>
      </c>
      <c r="D451" s="74">
        <f t="shared" si="116"/>
        <v>348.87</v>
      </c>
      <c r="E451" s="75">
        <f t="shared" si="117"/>
        <v>332.83</v>
      </c>
      <c r="F451" s="76">
        <f t="shared" si="118"/>
        <v>304.76</v>
      </c>
    </row>
    <row r="452" spans="1:6" ht="12.75">
      <c r="A452" s="247" t="s">
        <v>1587</v>
      </c>
      <c r="B452" s="248"/>
      <c r="C452" s="248"/>
      <c r="D452" s="21"/>
      <c r="E452" s="21"/>
      <c r="F452" s="22"/>
    </row>
    <row r="453" spans="1:6" ht="12.75">
      <c r="A453" s="12" t="s">
        <v>1588</v>
      </c>
      <c r="B453" s="161">
        <v>81</v>
      </c>
      <c r="C453" s="74">
        <f>0.91*B453</f>
        <v>73.71000000000001</v>
      </c>
      <c r="D453" s="74">
        <f>B453*0.87</f>
        <v>70.47</v>
      </c>
      <c r="E453" s="75">
        <f>B453*0.83</f>
        <v>67.22999999999999</v>
      </c>
      <c r="F453" s="76">
        <f>B453*0.76</f>
        <v>61.56</v>
      </c>
    </row>
    <row r="454" spans="1:6" ht="12.75">
      <c r="A454" s="12" t="s">
        <v>184</v>
      </c>
      <c r="B454" s="161">
        <v>81</v>
      </c>
      <c r="C454" s="74">
        <f>0.91*B454</f>
        <v>73.71000000000001</v>
      </c>
      <c r="D454" s="74">
        <f>B454*0.87</f>
        <v>70.47</v>
      </c>
      <c r="E454" s="75">
        <f>B454*0.83</f>
        <v>67.22999999999999</v>
      </c>
      <c r="F454" s="76">
        <f>B454*0.76</f>
        <v>61.56</v>
      </c>
    </row>
    <row r="455" spans="1:6" ht="12.75">
      <c r="A455" s="12" t="s">
        <v>1589</v>
      </c>
      <c r="B455" s="161">
        <v>103</v>
      </c>
      <c r="C455" s="74">
        <f aca="true" t="shared" si="119" ref="C455:C468">0.91*B455</f>
        <v>93.73</v>
      </c>
      <c r="D455" s="74">
        <f aca="true" t="shared" si="120" ref="D455:D468">B455*0.87</f>
        <v>89.61</v>
      </c>
      <c r="E455" s="75">
        <f aca="true" t="shared" si="121" ref="E455:E468">B455*0.83</f>
        <v>85.49</v>
      </c>
      <c r="F455" s="76">
        <f aca="true" t="shared" si="122" ref="F455:F468">B455*0.76</f>
        <v>78.28</v>
      </c>
    </row>
    <row r="456" spans="1:6" ht="12.75">
      <c r="A456" s="12" t="s">
        <v>1590</v>
      </c>
      <c r="B456" s="161">
        <v>103</v>
      </c>
      <c r="C456" s="74">
        <f t="shared" si="119"/>
        <v>93.73</v>
      </c>
      <c r="D456" s="74">
        <f t="shared" si="120"/>
        <v>89.61</v>
      </c>
      <c r="E456" s="75">
        <f t="shared" si="121"/>
        <v>85.49</v>
      </c>
      <c r="F456" s="76">
        <f t="shared" si="122"/>
        <v>78.28</v>
      </c>
    </row>
    <row r="457" spans="1:6" ht="12.75">
      <c r="A457" s="12" t="s">
        <v>185</v>
      </c>
      <c r="B457" s="161">
        <v>103</v>
      </c>
      <c r="C457" s="74">
        <f t="shared" si="119"/>
        <v>93.73</v>
      </c>
      <c r="D457" s="74">
        <f t="shared" si="120"/>
        <v>89.61</v>
      </c>
      <c r="E457" s="75">
        <f t="shared" si="121"/>
        <v>85.49</v>
      </c>
      <c r="F457" s="76">
        <f t="shared" si="122"/>
        <v>78.28</v>
      </c>
    </row>
    <row r="458" spans="1:6" ht="12.75">
      <c r="A458" s="12" t="s">
        <v>1591</v>
      </c>
      <c r="B458" s="161">
        <v>153</v>
      </c>
      <c r="C458" s="74">
        <f t="shared" si="119"/>
        <v>139.23000000000002</v>
      </c>
      <c r="D458" s="74">
        <f t="shared" si="120"/>
        <v>133.10999999999999</v>
      </c>
      <c r="E458" s="75">
        <f t="shared" si="121"/>
        <v>126.99</v>
      </c>
      <c r="F458" s="76">
        <f t="shared" si="122"/>
        <v>116.28</v>
      </c>
    </row>
    <row r="459" spans="1:6" ht="12.75">
      <c r="A459" s="12" t="s">
        <v>1592</v>
      </c>
      <c r="B459" s="161">
        <v>153</v>
      </c>
      <c r="C459" s="74">
        <f t="shared" si="119"/>
        <v>139.23000000000002</v>
      </c>
      <c r="D459" s="74">
        <f t="shared" si="120"/>
        <v>133.10999999999999</v>
      </c>
      <c r="E459" s="75">
        <f t="shared" si="121"/>
        <v>126.99</v>
      </c>
      <c r="F459" s="76">
        <f t="shared" si="122"/>
        <v>116.28</v>
      </c>
    </row>
    <row r="460" spans="1:6" ht="12.75">
      <c r="A460" s="12" t="s">
        <v>967</v>
      </c>
      <c r="B460" s="161">
        <v>231</v>
      </c>
      <c r="C460" s="74"/>
      <c r="D460" s="74"/>
      <c r="E460" s="75"/>
      <c r="F460" s="76"/>
    </row>
    <row r="461" spans="1:6" ht="12.75">
      <c r="A461" s="12" t="s">
        <v>1593</v>
      </c>
      <c r="B461" s="161">
        <v>231</v>
      </c>
      <c r="C461" s="74">
        <f t="shared" si="119"/>
        <v>210.21</v>
      </c>
      <c r="D461" s="74">
        <f t="shared" si="120"/>
        <v>200.97</v>
      </c>
      <c r="E461" s="75">
        <f t="shared" si="121"/>
        <v>191.73</v>
      </c>
      <c r="F461" s="76">
        <f t="shared" si="122"/>
        <v>175.56</v>
      </c>
    </row>
    <row r="462" spans="1:6" ht="12.75">
      <c r="A462" s="12" t="s">
        <v>1594</v>
      </c>
      <c r="B462" s="161">
        <v>231</v>
      </c>
      <c r="C462" s="74">
        <f t="shared" si="119"/>
        <v>210.21</v>
      </c>
      <c r="D462" s="74">
        <f t="shared" si="120"/>
        <v>200.97</v>
      </c>
      <c r="E462" s="75">
        <f t="shared" si="121"/>
        <v>191.73</v>
      </c>
      <c r="F462" s="76">
        <f t="shared" si="122"/>
        <v>175.56</v>
      </c>
    </row>
    <row r="463" spans="1:6" ht="12.75">
      <c r="A463" s="12" t="s">
        <v>186</v>
      </c>
      <c r="B463" s="161">
        <v>231</v>
      </c>
      <c r="C463" s="74">
        <f t="shared" si="119"/>
        <v>210.21</v>
      </c>
      <c r="D463" s="74">
        <f t="shared" si="120"/>
        <v>200.97</v>
      </c>
      <c r="E463" s="75">
        <f t="shared" si="121"/>
        <v>191.73</v>
      </c>
      <c r="F463" s="76">
        <f t="shared" si="122"/>
        <v>175.56</v>
      </c>
    </row>
    <row r="464" spans="1:6" ht="12.75">
      <c r="A464" s="12" t="s">
        <v>1595</v>
      </c>
      <c r="B464" s="161">
        <v>357</v>
      </c>
      <c r="C464" s="74">
        <f t="shared" si="119"/>
        <v>324.87</v>
      </c>
      <c r="D464" s="74">
        <f t="shared" si="120"/>
        <v>310.59</v>
      </c>
      <c r="E464" s="75">
        <f t="shared" si="121"/>
        <v>296.31</v>
      </c>
      <c r="F464" s="76">
        <f t="shared" si="122"/>
        <v>271.32</v>
      </c>
    </row>
    <row r="465" spans="1:6" ht="12.75">
      <c r="A465" s="12" t="s">
        <v>1596</v>
      </c>
      <c r="B465" s="161">
        <v>357</v>
      </c>
      <c r="C465" s="74">
        <f t="shared" si="119"/>
        <v>324.87</v>
      </c>
      <c r="D465" s="74">
        <f t="shared" si="120"/>
        <v>310.59</v>
      </c>
      <c r="E465" s="75">
        <f t="shared" si="121"/>
        <v>296.31</v>
      </c>
      <c r="F465" s="76">
        <f t="shared" si="122"/>
        <v>271.32</v>
      </c>
    </row>
    <row r="466" spans="1:6" ht="12.75">
      <c r="A466" s="12" t="s">
        <v>1597</v>
      </c>
      <c r="B466" s="161">
        <v>357</v>
      </c>
      <c r="C466" s="74">
        <f t="shared" si="119"/>
        <v>324.87</v>
      </c>
      <c r="D466" s="74">
        <f t="shared" si="120"/>
        <v>310.59</v>
      </c>
      <c r="E466" s="75">
        <f t="shared" si="121"/>
        <v>296.31</v>
      </c>
      <c r="F466" s="76">
        <f t="shared" si="122"/>
        <v>271.32</v>
      </c>
    </row>
    <row r="467" spans="1:6" ht="12.75">
      <c r="A467" s="12" t="s">
        <v>1598</v>
      </c>
      <c r="B467" s="161">
        <v>357</v>
      </c>
      <c r="C467" s="74"/>
      <c r="D467" s="74"/>
      <c r="E467" s="75"/>
      <c r="F467" s="76"/>
    </row>
    <row r="468" spans="1:6" ht="13.5" thickBot="1">
      <c r="A468" s="12" t="s">
        <v>968</v>
      </c>
      <c r="B468" s="161">
        <v>357</v>
      </c>
      <c r="C468" s="74">
        <f t="shared" si="119"/>
        <v>324.87</v>
      </c>
      <c r="D468" s="74">
        <f t="shared" si="120"/>
        <v>310.59</v>
      </c>
      <c r="E468" s="75">
        <f t="shared" si="121"/>
        <v>296.31</v>
      </c>
      <c r="F468" s="76">
        <f t="shared" si="122"/>
        <v>271.32</v>
      </c>
    </row>
    <row r="469" spans="1:6" ht="12.75">
      <c r="A469" s="247" t="s">
        <v>1599</v>
      </c>
      <c r="B469" s="248"/>
      <c r="C469" s="248"/>
      <c r="D469" s="21"/>
      <c r="E469" s="21"/>
      <c r="F469" s="22"/>
    </row>
    <row r="470" spans="1:6" ht="12.75">
      <c r="A470" s="12" t="s">
        <v>1600</v>
      </c>
      <c r="B470" s="161">
        <v>77</v>
      </c>
      <c r="C470" s="74">
        <f>0.91*B470</f>
        <v>70.07000000000001</v>
      </c>
      <c r="D470" s="74">
        <f>B470*0.87</f>
        <v>66.99</v>
      </c>
      <c r="E470" s="75">
        <f>B470*0.83</f>
        <v>63.91</v>
      </c>
      <c r="F470" s="76">
        <f>B470*0.76</f>
        <v>58.52</v>
      </c>
    </row>
    <row r="471" spans="1:6" ht="12.75">
      <c r="A471" s="12" t="s">
        <v>1601</v>
      </c>
      <c r="B471" s="161">
        <v>77</v>
      </c>
      <c r="C471" s="74">
        <f aca="true" t="shared" si="123" ref="C471:C483">0.91*B471</f>
        <v>70.07000000000001</v>
      </c>
      <c r="D471" s="74">
        <f aca="true" t="shared" si="124" ref="D471:D483">B471*0.87</f>
        <v>66.99</v>
      </c>
      <c r="E471" s="75">
        <f aca="true" t="shared" si="125" ref="E471:E483">B471*0.83</f>
        <v>63.91</v>
      </c>
      <c r="F471" s="76">
        <f aca="true" t="shared" si="126" ref="F471:F483">B471*0.76</f>
        <v>58.52</v>
      </c>
    </row>
    <row r="472" spans="1:6" ht="12.75">
      <c r="A472" s="12" t="s">
        <v>460</v>
      </c>
      <c r="B472" s="161">
        <v>92</v>
      </c>
      <c r="C472" s="74">
        <f t="shared" si="123"/>
        <v>83.72</v>
      </c>
      <c r="D472" s="74">
        <f t="shared" si="124"/>
        <v>80.04</v>
      </c>
      <c r="E472" s="75">
        <f t="shared" si="125"/>
        <v>76.36</v>
      </c>
      <c r="F472" s="76">
        <f t="shared" si="126"/>
        <v>69.92</v>
      </c>
    </row>
    <row r="473" spans="1:6" ht="12.75">
      <c r="A473" s="12" t="s">
        <v>461</v>
      </c>
      <c r="B473" s="161">
        <v>92</v>
      </c>
      <c r="C473" s="74">
        <f t="shared" si="123"/>
        <v>83.72</v>
      </c>
      <c r="D473" s="74">
        <f t="shared" si="124"/>
        <v>80.04</v>
      </c>
      <c r="E473" s="75">
        <f t="shared" si="125"/>
        <v>76.36</v>
      </c>
      <c r="F473" s="76">
        <f t="shared" si="126"/>
        <v>69.92</v>
      </c>
    </row>
    <row r="474" spans="1:6" ht="12.75">
      <c r="A474" s="12" t="s">
        <v>462</v>
      </c>
      <c r="B474" s="161">
        <v>92</v>
      </c>
      <c r="C474" s="74">
        <f t="shared" si="123"/>
        <v>83.72</v>
      </c>
      <c r="D474" s="74">
        <f t="shared" si="124"/>
        <v>80.04</v>
      </c>
      <c r="E474" s="75">
        <f t="shared" si="125"/>
        <v>76.36</v>
      </c>
      <c r="F474" s="76">
        <f t="shared" si="126"/>
        <v>69.92</v>
      </c>
    </row>
    <row r="475" spans="1:6" ht="12.75">
      <c r="A475" s="12" t="s">
        <v>463</v>
      </c>
      <c r="B475" s="161">
        <v>141</v>
      </c>
      <c r="C475" s="74">
        <f t="shared" si="123"/>
        <v>128.31</v>
      </c>
      <c r="D475" s="74">
        <f t="shared" si="124"/>
        <v>122.67</v>
      </c>
      <c r="E475" s="75">
        <f t="shared" si="125"/>
        <v>117.03</v>
      </c>
      <c r="F475" s="76">
        <f t="shared" si="126"/>
        <v>107.16</v>
      </c>
    </row>
    <row r="476" spans="1:6" ht="12.75">
      <c r="A476" s="12" t="s">
        <v>464</v>
      </c>
      <c r="B476" s="161">
        <v>141</v>
      </c>
      <c r="C476" s="74">
        <f t="shared" si="123"/>
        <v>128.31</v>
      </c>
      <c r="D476" s="74">
        <f t="shared" si="124"/>
        <v>122.67</v>
      </c>
      <c r="E476" s="75">
        <f t="shared" si="125"/>
        <v>117.03</v>
      </c>
      <c r="F476" s="76">
        <f t="shared" si="126"/>
        <v>107.16</v>
      </c>
    </row>
    <row r="477" spans="1:6" ht="12.75">
      <c r="A477" s="12" t="s">
        <v>465</v>
      </c>
      <c r="B477" s="161">
        <v>221</v>
      </c>
      <c r="C477" s="74">
        <f t="shared" si="123"/>
        <v>201.11</v>
      </c>
      <c r="D477" s="74">
        <f t="shared" si="124"/>
        <v>192.27</v>
      </c>
      <c r="E477" s="75">
        <f t="shared" si="125"/>
        <v>183.42999999999998</v>
      </c>
      <c r="F477" s="76">
        <f t="shared" si="126"/>
        <v>167.96</v>
      </c>
    </row>
    <row r="478" spans="1:6" ht="12.75">
      <c r="A478" s="12" t="s">
        <v>466</v>
      </c>
      <c r="B478" s="161">
        <v>221</v>
      </c>
      <c r="C478" s="74">
        <f t="shared" si="123"/>
        <v>201.11</v>
      </c>
      <c r="D478" s="74">
        <f t="shared" si="124"/>
        <v>192.27</v>
      </c>
      <c r="E478" s="75">
        <f t="shared" si="125"/>
        <v>183.42999999999998</v>
      </c>
      <c r="F478" s="76">
        <f t="shared" si="126"/>
        <v>167.96</v>
      </c>
    </row>
    <row r="479" spans="1:6" ht="12.75">
      <c r="A479" s="12" t="s">
        <v>467</v>
      </c>
      <c r="B479" s="161">
        <v>221</v>
      </c>
      <c r="C479" s="74">
        <f t="shared" si="123"/>
        <v>201.11</v>
      </c>
      <c r="D479" s="74">
        <f t="shared" si="124"/>
        <v>192.27</v>
      </c>
      <c r="E479" s="75">
        <f t="shared" si="125"/>
        <v>183.42999999999998</v>
      </c>
      <c r="F479" s="76">
        <f t="shared" si="126"/>
        <v>167.96</v>
      </c>
    </row>
    <row r="480" spans="1:6" ht="12.75">
      <c r="A480" s="12" t="s">
        <v>468</v>
      </c>
      <c r="B480" s="161">
        <v>339</v>
      </c>
      <c r="C480" s="74">
        <f t="shared" si="123"/>
        <v>308.49</v>
      </c>
      <c r="D480" s="74">
        <f t="shared" si="124"/>
        <v>294.93</v>
      </c>
      <c r="E480" s="75">
        <f t="shared" si="125"/>
        <v>281.37</v>
      </c>
      <c r="F480" s="76">
        <f t="shared" si="126"/>
        <v>257.64</v>
      </c>
    </row>
    <row r="481" spans="1:6" ht="12.75">
      <c r="A481" s="12" t="s">
        <v>469</v>
      </c>
      <c r="B481" s="161">
        <v>339</v>
      </c>
      <c r="C481" s="74">
        <f t="shared" si="123"/>
        <v>308.49</v>
      </c>
      <c r="D481" s="74">
        <f t="shared" si="124"/>
        <v>294.93</v>
      </c>
      <c r="E481" s="75">
        <f t="shared" si="125"/>
        <v>281.37</v>
      </c>
      <c r="F481" s="76">
        <f t="shared" si="126"/>
        <v>257.64</v>
      </c>
    </row>
    <row r="482" spans="1:6" ht="12.75">
      <c r="A482" s="12" t="s">
        <v>470</v>
      </c>
      <c r="B482" s="161">
        <v>339</v>
      </c>
      <c r="C482" s="74">
        <f t="shared" si="123"/>
        <v>308.49</v>
      </c>
      <c r="D482" s="74">
        <f t="shared" si="124"/>
        <v>294.93</v>
      </c>
      <c r="E482" s="75">
        <f t="shared" si="125"/>
        <v>281.37</v>
      </c>
      <c r="F482" s="76">
        <f t="shared" si="126"/>
        <v>257.64</v>
      </c>
    </row>
    <row r="483" spans="1:6" ht="13.5" thickBot="1">
      <c r="A483" s="12" t="s">
        <v>471</v>
      </c>
      <c r="B483" s="161">
        <v>339</v>
      </c>
      <c r="C483" s="74">
        <f t="shared" si="123"/>
        <v>308.49</v>
      </c>
      <c r="D483" s="74">
        <f t="shared" si="124"/>
        <v>294.93</v>
      </c>
      <c r="E483" s="75">
        <f t="shared" si="125"/>
        <v>281.37</v>
      </c>
      <c r="F483" s="76">
        <f t="shared" si="126"/>
        <v>257.64</v>
      </c>
    </row>
    <row r="484" spans="1:6" ht="12.75">
      <c r="A484" s="160" t="s">
        <v>188</v>
      </c>
      <c r="B484" s="21"/>
      <c r="C484" s="21"/>
      <c r="D484" s="21"/>
      <c r="E484" s="21"/>
      <c r="F484" s="22"/>
    </row>
    <row r="485" spans="1:6" ht="12.75">
      <c r="A485" s="12" t="s">
        <v>189</v>
      </c>
      <c r="B485" s="161">
        <v>216</v>
      </c>
      <c r="C485" s="74">
        <f>0.91*B485</f>
        <v>196.56</v>
      </c>
      <c r="D485" s="74">
        <f>B485*0.87</f>
        <v>187.92</v>
      </c>
      <c r="E485" s="75">
        <f>B485*0.83</f>
        <v>179.28</v>
      </c>
      <c r="F485" s="76">
        <f>B485*0.76</f>
        <v>164.16</v>
      </c>
    </row>
    <row r="486" spans="1:6" ht="12.75">
      <c r="A486" s="12" t="s">
        <v>190</v>
      </c>
      <c r="B486" s="161">
        <v>255</v>
      </c>
      <c r="C486" s="74">
        <f>0.91*B486</f>
        <v>232.05</v>
      </c>
      <c r="D486" s="74">
        <f>B486*0.87</f>
        <v>221.85</v>
      </c>
      <c r="E486" s="75">
        <f>B486*0.83</f>
        <v>211.64999999999998</v>
      </c>
      <c r="F486" s="76">
        <f>B486*0.76</f>
        <v>193.8</v>
      </c>
    </row>
    <row r="487" spans="1:6" ht="13.5" thickBot="1">
      <c r="A487" s="12" t="s">
        <v>191</v>
      </c>
      <c r="B487" s="161">
        <v>350</v>
      </c>
      <c r="C487" s="74">
        <f>0.91*B487</f>
        <v>318.5</v>
      </c>
      <c r="D487" s="74">
        <f>B487*0.87</f>
        <v>304.5</v>
      </c>
      <c r="E487" s="75">
        <f>B487*0.83</f>
        <v>290.5</v>
      </c>
      <c r="F487" s="76">
        <f>B487*0.76</f>
        <v>266</v>
      </c>
    </row>
    <row r="488" spans="1:6" ht="12.75">
      <c r="A488" s="247" t="s">
        <v>192</v>
      </c>
      <c r="B488" s="248"/>
      <c r="C488" s="248"/>
      <c r="D488" s="21"/>
      <c r="E488" s="21"/>
      <c r="F488" s="22"/>
    </row>
    <row r="489" spans="1:6" ht="12.75">
      <c r="A489" s="12" t="s">
        <v>193</v>
      </c>
      <c r="B489" s="161">
        <v>123</v>
      </c>
      <c r="C489" s="74">
        <f>0.91*B489</f>
        <v>111.93</v>
      </c>
      <c r="D489" s="74">
        <f>B489*0.87</f>
        <v>107.01</v>
      </c>
      <c r="E489" s="75">
        <f>B489*0.83</f>
        <v>102.08999999999999</v>
      </c>
      <c r="F489" s="76">
        <f>B489*0.76</f>
        <v>93.48</v>
      </c>
    </row>
    <row r="490" spans="1:6" ht="12.75">
      <c r="A490" s="12" t="s">
        <v>210</v>
      </c>
      <c r="B490" s="161">
        <v>197</v>
      </c>
      <c r="C490" s="74">
        <f>0.91*B490</f>
        <v>179.27</v>
      </c>
      <c r="D490" s="74">
        <f>B490*0.87</f>
        <v>171.39</v>
      </c>
      <c r="E490" s="75">
        <f>B490*0.83</f>
        <v>163.51</v>
      </c>
      <c r="F490" s="76">
        <f>B490*0.76</f>
        <v>149.72</v>
      </c>
    </row>
    <row r="491" spans="1:6" ht="12.75">
      <c r="A491" s="12" t="s">
        <v>194</v>
      </c>
      <c r="B491" s="161">
        <v>192</v>
      </c>
      <c r="C491" s="74">
        <f>0.91*B491</f>
        <v>174.72</v>
      </c>
      <c r="D491" s="74">
        <f>B491*0.87</f>
        <v>167.04</v>
      </c>
      <c r="E491" s="75">
        <f>B491*0.83</f>
        <v>159.35999999999999</v>
      </c>
      <c r="F491" s="76">
        <f>B491*0.76</f>
        <v>145.92000000000002</v>
      </c>
    </row>
    <row r="492" spans="1:6" ht="12.75">
      <c r="A492" s="12" t="s">
        <v>195</v>
      </c>
      <c r="B492" s="161">
        <v>283</v>
      </c>
      <c r="C492" s="74">
        <f>0.91*B492</f>
        <v>257.53000000000003</v>
      </c>
      <c r="D492" s="74">
        <f>B492*0.87</f>
        <v>246.21</v>
      </c>
      <c r="E492" s="75">
        <f>B492*0.83</f>
        <v>234.89</v>
      </c>
      <c r="F492" s="76">
        <f>B492*0.76</f>
        <v>215.08</v>
      </c>
    </row>
    <row r="493" spans="1:6" ht="13.5" thickBot="1">
      <c r="A493" s="12" t="s">
        <v>196</v>
      </c>
      <c r="B493" s="161">
        <v>251</v>
      </c>
      <c r="C493" s="74">
        <f>0.91*B493</f>
        <v>228.41</v>
      </c>
      <c r="D493" s="74">
        <f>B493*0.87</f>
        <v>218.37</v>
      </c>
      <c r="E493" s="75">
        <f>B493*0.83</f>
        <v>208.32999999999998</v>
      </c>
      <c r="F493" s="76">
        <f>B493*0.76</f>
        <v>190.76</v>
      </c>
    </row>
    <row r="494" spans="1:6" ht="12.75">
      <c r="A494" s="247" t="s">
        <v>197</v>
      </c>
      <c r="B494" s="248"/>
      <c r="C494" s="248"/>
      <c r="D494" s="21"/>
      <c r="E494" s="21"/>
      <c r="F494" s="22"/>
    </row>
    <row r="495" spans="1:6" ht="12.75">
      <c r="A495" s="12" t="s">
        <v>198</v>
      </c>
      <c r="B495" s="161">
        <v>126</v>
      </c>
      <c r="C495" s="74">
        <f aca="true" t="shared" si="127" ref="C495:C500">0.91*B495</f>
        <v>114.66000000000001</v>
      </c>
      <c r="D495" s="74">
        <f aca="true" t="shared" si="128" ref="D495:D500">B495*0.87</f>
        <v>109.62</v>
      </c>
      <c r="E495" s="75">
        <f aca="true" t="shared" si="129" ref="E495:E500">B495*0.83</f>
        <v>104.58</v>
      </c>
      <c r="F495" s="76">
        <f aca="true" t="shared" si="130" ref="F495:F500">B495*0.76</f>
        <v>95.76</v>
      </c>
    </row>
    <row r="496" spans="1:6" ht="12.75">
      <c r="A496" s="12" t="s">
        <v>211</v>
      </c>
      <c r="B496" s="161">
        <v>200</v>
      </c>
      <c r="C496" s="74">
        <f t="shared" si="127"/>
        <v>182</v>
      </c>
      <c r="D496" s="74">
        <f t="shared" si="128"/>
        <v>174</v>
      </c>
      <c r="E496" s="75">
        <f t="shared" si="129"/>
        <v>166</v>
      </c>
      <c r="F496" s="76">
        <f t="shared" si="130"/>
        <v>152</v>
      </c>
    </row>
    <row r="497" spans="1:6" ht="12.75">
      <c r="A497" s="12" t="s">
        <v>199</v>
      </c>
      <c r="B497" s="161">
        <v>200</v>
      </c>
      <c r="C497" s="74">
        <f t="shared" si="127"/>
        <v>182</v>
      </c>
      <c r="D497" s="74">
        <f t="shared" si="128"/>
        <v>174</v>
      </c>
      <c r="E497" s="75">
        <f t="shared" si="129"/>
        <v>166</v>
      </c>
      <c r="F497" s="76">
        <f t="shared" si="130"/>
        <v>152</v>
      </c>
    </row>
    <row r="498" spans="1:6" ht="12.75">
      <c r="A498" s="12" t="s">
        <v>212</v>
      </c>
      <c r="B498" s="161">
        <v>291</v>
      </c>
      <c r="C498" s="74">
        <f t="shared" si="127"/>
        <v>264.81</v>
      </c>
      <c r="D498" s="74">
        <f t="shared" si="128"/>
        <v>253.17</v>
      </c>
      <c r="E498" s="75">
        <f t="shared" si="129"/>
        <v>241.53</v>
      </c>
      <c r="F498" s="76">
        <f t="shared" si="130"/>
        <v>221.16</v>
      </c>
    </row>
    <row r="499" spans="1:6" ht="12.75">
      <c r="A499" s="12" t="s">
        <v>200</v>
      </c>
      <c r="B499" s="161">
        <v>263</v>
      </c>
      <c r="C499" s="74">
        <f t="shared" si="127"/>
        <v>239.33</v>
      </c>
      <c r="D499" s="74">
        <f t="shared" si="128"/>
        <v>228.81</v>
      </c>
      <c r="E499" s="75">
        <f t="shared" si="129"/>
        <v>218.29</v>
      </c>
      <c r="F499" s="76">
        <f t="shared" si="130"/>
        <v>199.88</v>
      </c>
    </row>
    <row r="500" spans="1:6" ht="13.5" thickBot="1">
      <c r="A500" s="12" t="s">
        <v>213</v>
      </c>
      <c r="B500" s="161">
        <v>495</v>
      </c>
      <c r="C500" s="74">
        <f t="shared" si="127"/>
        <v>450.45</v>
      </c>
      <c r="D500" s="74">
        <f t="shared" si="128"/>
        <v>430.65</v>
      </c>
      <c r="E500" s="75">
        <f t="shared" si="129"/>
        <v>410.84999999999997</v>
      </c>
      <c r="F500" s="76">
        <f t="shared" si="130"/>
        <v>376.2</v>
      </c>
    </row>
    <row r="501" spans="1:6" ht="12.75">
      <c r="A501" s="247" t="s">
        <v>201</v>
      </c>
      <c r="B501" s="248"/>
      <c r="C501" s="248"/>
      <c r="D501" s="248"/>
      <c r="E501" s="21"/>
      <c r="F501" s="22"/>
    </row>
    <row r="502" spans="1:6" ht="12.75">
      <c r="A502" s="12" t="s">
        <v>202</v>
      </c>
      <c r="B502" s="161">
        <v>95</v>
      </c>
      <c r="C502" s="74">
        <f>0.91*B502</f>
        <v>86.45</v>
      </c>
      <c r="D502" s="74">
        <f>B502*0.87</f>
        <v>82.65</v>
      </c>
      <c r="E502" s="75">
        <f>B502*0.83</f>
        <v>78.85</v>
      </c>
      <c r="F502" s="76">
        <f>B502*0.76</f>
        <v>72.2</v>
      </c>
    </row>
    <row r="503" spans="1:6" ht="12.75">
      <c r="A503" s="12" t="s">
        <v>203</v>
      </c>
      <c r="B503" s="161">
        <v>141</v>
      </c>
      <c r="C503" s="74">
        <f>0.91*B503</f>
        <v>128.31</v>
      </c>
      <c r="D503" s="74">
        <f>B503*0.87</f>
        <v>122.67</v>
      </c>
      <c r="E503" s="75">
        <f>B503*0.83</f>
        <v>117.03</v>
      </c>
      <c r="F503" s="76">
        <f>B503*0.76</f>
        <v>107.16</v>
      </c>
    </row>
    <row r="504" spans="1:6" ht="12.75">
      <c r="A504" s="12" t="s">
        <v>204</v>
      </c>
      <c r="B504" s="161">
        <v>203</v>
      </c>
      <c r="C504" s="74">
        <f>0.91*B504</f>
        <v>184.73000000000002</v>
      </c>
      <c r="D504" s="74">
        <f>B504*0.87</f>
        <v>176.60999999999999</v>
      </c>
      <c r="E504" s="75">
        <f>B504*0.83</f>
        <v>168.48999999999998</v>
      </c>
      <c r="F504" s="76">
        <f>B504*0.76</f>
        <v>154.28</v>
      </c>
    </row>
    <row r="505" spans="1:6" ht="13.5" thickBot="1">
      <c r="A505" s="12" t="s">
        <v>205</v>
      </c>
      <c r="B505" s="161">
        <v>490</v>
      </c>
      <c r="C505" s="74">
        <f>0.91*B505</f>
        <v>445.90000000000003</v>
      </c>
      <c r="D505" s="74">
        <f>B505*0.87</f>
        <v>426.3</v>
      </c>
      <c r="E505" s="75">
        <f>B505*0.83</f>
        <v>406.7</v>
      </c>
      <c r="F505" s="76">
        <f>B505*0.76</f>
        <v>372.4</v>
      </c>
    </row>
    <row r="506" spans="1:6" ht="12.75">
      <c r="A506" s="247" t="s">
        <v>206</v>
      </c>
      <c r="B506" s="248"/>
      <c r="C506" s="248"/>
      <c r="D506" s="248"/>
      <c r="E506" s="21"/>
      <c r="F506" s="22"/>
    </row>
    <row r="507" spans="1:6" ht="12.75">
      <c r="A507" s="12" t="s">
        <v>207</v>
      </c>
      <c r="B507" s="161">
        <v>91</v>
      </c>
      <c r="C507" s="74">
        <f>0.91*B507</f>
        <v>82.81</v>
      </c>
      <c r="D507" s="74">
        <f>B507*0.87</f>
        <v>79.17</v>
      </c>
      <c r="E507" s="75">
        <f>B507*0.83</f>
        <v>75.53</v>
      </c>
      <c r="F507" s="76">
        <f>B507*0.76</f>
        <v>69.16</v>
      </c>
    </row>
    <row r="508" spans="1:6" ht="12.75">
      <c r="A508" s="12" t="s">
        <v>208</v>
      </c>
      <c r="B508" s="161">
        <v>139</v>
      </c>
      <c r="C508" s="74">
        <f>0.91*B508</f>
        <v>126.49000000000001</v>
      </c>
      <c r="D508" s="74">
        <f>B508*0.87</f>
        <v>120.92999999999999</v>
      </c>
      <c r="E508" s="75">
        <f>B508*0.83</f>
        <v>115.36999999999999</v>
      </c>
      <c r="F508" s="76">
        <f>B508*0.76</f>
        <v>105.64</v>
      </c>
    </row>
    <row r="509" spans="1:6" ht="13.5" thickBot="1">
      <c r="A509" s="12" t="s">
        <v>209</v>
      </c>
      <c r="B509" s="161">
        <v>189</v>
      </c>
      <c r="C509" s="74">
        <f>0.91*B509</f>
        <v>171.99</v>
      </c>
      <c r="D509" s="74">
        <f>B509*0.87</f>
        <v>164.43</v>
      </c>
      <c r="E509" s="75">
        <f>B509*0.83</f>
        <v>156.87</v>
      </c>
      <c r="F509" s="76">
        <f>B509*0.76</f>
        <v>143.64000000000001</v>
      </c>
    </row>
    <row r="510" spans="1:6" ht="12.75">
      <c r="A510" s="247" t="s">
        <v>1097</v>
      </c>
      <c r="B510" s="248"/>
      <c r="C510" s="248"/>
      <c r="D510" s="248"/>
      <c r="E510" s="21"/>
      <c r="F510" s="22"/>
    </row>
    <row r="511" spans="1:6" ht="12.75">
      <c r="A511" s="12" t="s">
        <v>1098</v>
      </c>
      <c r="B511" s="161">
        <v>95</v>
      </c>
      <c r="C511" s="74">
        <f>0.91*B511</f>
        <v>86.45</v>
      </c>
      <c r="D511" s="74">
        <f>B511*0.87</f>
        <v>82.65</v>
      </c>
      <c r="E511" s="75">
        <f>B511*0.83</f>
        <v>78.85</v>
      </c>
      <c r="F511" s="76">
        <f>B511*0.76</f>
        <v>72.2</v>
      </c>
    </row>
    <row r="512" spans="1:6" ht="12.75">
      <c r="A512" s="12" t="s">
        <v>1099</v>
      </c>
      <c r="B512" s="161">
        <v>146</v>
      </c>
      <c r="C512" s="74">
        <f>0.91*B512</f>
        <v>132.86</v>
      </c>
      <c r="D512" s="74">
        <f>B512*0.87</f>
        <v>127.02</v>
      </c>
      <c r="E512" s="75">
        <f>B512*0.83</f>
        <v>121.17999999999999</v>
      </c>
      <c r="F512" s="76">
        <f>B512*0.76</f>
        <v>110.96000000000001</v>
      </c>
    </row>
    <row r="513" spans="1:6" ht="13.5" thickBot="1">
      <c r="A513" s="12" t="s">
        <v>1100</v>
      </c>
      <c r="B513" s="161">
        <v>215</v>
      </c>
      <c r="C513" s="74">
        <f>0.91*B513</f>
        <v>195.65</v>
      </c>
      <c r="D513" s="74">
        <f>B513*0.87</f>
        <v>187.05</v>
      </c>
      <c r="E513" s="75">
        <f>B513*0.83</f>
        <v>178.45</v>
      </c>
      <c r="F513" s="76">
        <f>B513*0.76</f>
        <v>163.4</v>
      </c>
    </row>
    <row r="514" spans="1:6" ht="12.75">
      <c r="A514" s="247" t="s">
        <v>1101</v>
      </c>
      <c r="B514" s="248"/>
      <c r="C514" s="248"/>
      <c r="D514" s="248"/>
      <c r="E514" s="21"/>
      <c r="F514" s="22"/>
    </row>
    <row r="515" spans="1:6" ht="12.75">
      <c r="A515" s="12" t="s">
        <v>1102</v>
      </c>
      <c r="B515" s="161">
        <v>137</v>
      </c>
      <c r="C515" s="74">
        <f aca="true" t="shared" si="131" ref="C515:C520">0.91*B515</f>
        <v>124.67</v>
      </c>
      <c r="D515" s="74">
        <f aca="true" t="shared" si="132" ref="D515:D520">B515*0.87</f>
        <v>119.19</v>
      </c>
      <c r="E515" s="75">
        <f aca="true" t="shared" si="133" ref="E515:E520">B515*0.83</f>
        <v>113.71</v>
      </c>
      <c r="F515" s="76">
        <f aca="true" t="shared" si="134" ref="F515:F520">B515*0.76</f>
        <v>104.12</v>
      </c>
    </row>
    <row r="516" spans="1:6" ht="12.75">
      <c r="A516" s="12" t="s">
        <v>1103</v>
      </c>
      <c r="B516" s="161">
        <v>137</v>
      </c>
      <c r="C516" s="74">
        <f t="shared" si="131"/>
        <v>124.67</v>
      </c>
      <c r="D516" s="74">
        <f t="shared" si="132"/>
        <v>119.19</v>
      </c>
      <c r="E516" s="75">
        <f t="shared" si="133"/>
        <v>113.71</v>
      </c>
      <c r="F516" s="76">
        <f t="shared" si="134"/>
        <v>104.12</v>
      </c>
    </row>
    <row r="517" spans="1:6" ht="12.75">
      <c r="A517" s="12" t="s">
        <v>1104</v>
      </c>
      <c r="B517" s="161">
        <v>143</v>
      </c>
      <c r="C517" s="74">
        <f t="shared" si="131"/>
        <v>130.13</v>
      </c>
      <c r="D517" s="74">
        <f t="shared" si="132"/>
        <v>124.41</v>
      </c>
      <c r="E517" s="75">
        <f t="shared" si="133"/>
        <v>118.69</v>
      </c>
      <c r="F517" s="76">
        <f t="shared" si="134"/>
        <v>108.68</v>
      </c>
    </row>
    <row r="518" spans="1:6" ht="12.75">
      <c r="A518" s="12" t="s">
        <v>1105</v>
      </c>
      <c r="B518" s="161">
        <v>143</v>
      </c>
      <c r="C518" s="74">
        <f t="shared" si="131"/>
        <v>130.13</v>
      </c>
      <c r="D518" s="74">
        <f t="shared" si="132"/>
        <v>124.41</v>
      </c>
      <c r="E518" s="75">
        <f t="shared" si="133"/>
        <v>118.69</v>
      </c>
      <c r="F518" s="76">
        <f t="shared" si="134"/>
        <v>108.68</v>
      </c>
    </row>
    <row r="519" spans="1:6" ht="12.75">
      <c r="A519" s="12" t="s">
        <v>1106</v>
      </c>
      <c r="B519" s="161">
        <v>217</v>
      </c>
      <c r="C519" s="74">
        <f t="shared" si="131"/>
        <v>197.47</v>
      </c>
      <c r="D519" s="74">
        <f t="shared" si="132"/>
        <v>188.79</v>
      </c>
      <c r="E519" s="75">
        <f t="shared" si="133"/>
        <v>180.10999999999999</v>
      </c>
      <c r="F519" s="76">
        <f t="shared" si="134"/>
        <v>164.92000000000002</v>
      </c>
    </row>
    <row r="520" spans="1:6" ht="13.5" thickBot="1">
      <c r="A520" s="12" t="s">
        <v>1107</v>
      </c>
      <c r="B520" s="161">
        <v>200</v>
      </c>
      <c r="C520" s="74">
        <f t="shared" si="131"/>
        <v>182</v>
      </c>
      <c r="D520" s="74">
        <f t="shared" si="132"/>
        <v>174</v>
      </c>
      <c r="E520" s="75">
        <f t="shared" si="133"/>
        <v>166</v>
      </c>
      <c r="F520" s="76">
        <f t="shared" si="134"/>
        <v>152</v>
      </c>
    </row>
    <row r="521" spans="1:6" ht="12.75" customHeight="1">
      <c r="A521" s="247" t="s">
        <v>1022</v>
      </c>
      <c r="B521" s="248"/>
      <c r="C521" s="21"/>
      <c r="D521" s="21"/>
      <c r="E521" s="21"/>
      <c r="F521" s="22"/>
    </row>
    <row r="522" spans="1:6" ht="12.75">
      <c r="A522" s="12" t="s">
        <v>1023</v>
      </c>
      <c r="B522" s="199">
        <v>133</v>
      </c>
      <c r="C522" s="74">
        <f aca="true" t="shared" si="135" ref="C522:C537">0.91*B522</f>
        <v>121.03</v>
      </c>
      <c r="D522" s="74">
        <f aca="true" t="shared" si="136" ref="D522:D537">B522*0.87</f>
        <v>115.71</v>
      </c>
      <c r="E522" s="75">
        <f aca="true" t="shared" si="137" ref="E522:E537">B522*0.83</f>
        <v>110.39</v>
      </c>
      <c r="F522" s="76">
        <f aca="true" t="shared" si="138" ref="F522:F537">B522*0.76</f>
        <v>101.08</v>
      </c>
    </row>
    <row r="523" spans="1:6" ht="12.75">
      <c r="A523" s="12" t="s">
        <v>1024</v>
      </c>
      <c r="B523" s="197">
        <v>133</v>
      </c>
      <c r="C523" s="74">
        <f t="shared" si="135"/>
        <v>121.03</v>
      </c>
      <c r="D523" s="74">
        <f t="shared" si="136"/>
        <v>115.71</v>
      </c>
      <c r="E523" s="75">
        <f t="shared" si="137"/>
        <v>110.39</v>
      </c>
      <c r="F523" s="76">
        <f t="shared" si="138"/>
        <v>101.08</v>
      </c>
    </row>
    <row r="524" spans="1:6" ht="12.75">
      <c r="A524" s="12" t="s">
        <v>1025</v>
      </c>
      <c r="B524" s="199">
        <v>155</v>
      </c>
      <c r="C524" s="74">
        <f t="shared" si="135"/>
        <v>141.05</v>
      </c>
      <c r="D524" s="74">
        <f t="shared" si="136"/>
        <v>134.85</v>
      </c>
      <c r="E524" s="75">
        <f t="shared" si="137"/>
        <v>128.65</v>
      </c>
      <c r="F524" s="76">
        <f t="shared" si="138"/>
        <v>117.8</v>
      </c>
    </row>
    <row r="525" spans="1:6" ht="12.75">
      <c r="A525" s="12" t="s">
        <v>1026</v>
      </c>
      <c r="B525" s="197">
        <v>155</v>
      </c>
      <c r="C525" s="74">
        <f t="shared" si="135"/>
        <v>141.05</v>
      </c>
      <c r="D525" s="74">
        <f t="shared" si="136"/>
        <v>134.85</v>
      </c>
      <c r="E525" s="75">
        <f t="shared" si="137"/>
        <v>128.65</v>
      </c>
      <c r="F525" s="76">
        <f t="shared" si="138"/>
        <v>117.8</v>
      </c>
    </row>
    <row r="526" spans="1:6" ht="12.75">
      <c r="A526" s="12" t="s">
        <v>1027</v>
      </c>
      <c r="B526" s="199">
        <v>155</v>
      </c>
      <c r="C526" s="74">
        <f t="shared" si="135"/>
        <v>141.05</v>
      </c>
      <c r="D526" s="74">
        <f t="shared" si="136"/>
        <v>134.85</v>
      </c>
      <c r="E526" s="75">
        <f t="shared" si="137"/>
        <v>128.65</v>
      </c>
      <c r="F526" s="76">
        <f t="shared" si="138"/>
        <v>117.8</v>
      </c>
    </row>
    <row r="527" spans="1:6" ht="12.75">
      <c r="A527" s="12" t="s">
        <v>1028</v>
      </c>
      <c r="B527" s="199">
        <v>235</v>
      </c>
      <c r="C527" s="74">
        <f t="shared" si="135"/>
        <v>213.85</v>
      </c>
      <c r="D527" s="74">
        <f t="shared" si="136"/>
        <v>204.45</v>
      </c>
      <c r="E527" s="75">
        <f t="shared" si="137"/>
        <v>195.04999999999998</v>
      </c>
      <c r="F527" s="76">
        <f t="shared" si="138"/>
        <v>178.6</v>
      </c>
    </row>
    <row r="528" spans="1:6" ht="12.75">
      <c r="A528" s="12" t="s">
        <v>1029</v>
      </c>
      <c r="B528" s="197">
        <v>224</v>
      </c>
      <c r="C528" s="74">
        <f t="shared" si="135"/>
        <v>203.84</v>
      </c>
      <c r="D528" s="74">
        <f t="shared" si="136"/>
        <v>194.88</v>
      </c>
      <c r="E528" s="75">
        <f t="shared" si="137"/>
        <v>185.92</v>
      </c>
      <c r="F528" s="76">
        <f t="shared" si="138"/>
        <v>170.24</v>
      </c>
    </row>
    <row r="529" spans="1:6" ht="12.75">
      <c r="A529" s="12" t="s">
        <v>1030</v>
      </c>
      <c r="B529" s="199">
        <v>235</v>
      </c>
      <c r="C529" s="74">
        <f t="shared" si="135"/>
        <v>213.85</v>
      </c>
      <c r="D529" s="74">
        <f t="shared" si="136"/>
        <v>204.45</v>
      </c>
      <c r="E529" s="75">
        <f t="shared" si="137"/>
        <v>195.04999999999998</v>
      </c>
      <c r="F529" s="76">
        <f t="shared" si="138"/>
        <v>178.6</v>
      </c>
    </row>
    <row r="530" spans="1:6" ht="12.75">
      <c r="A530" s="12" t="s">
        <v>1033</v>
      </c>
      <c r="B530" s="197">
        <v>281</v>
      </c>
      <c r="C530" s="74">
        <f t="shared" si="135"/>
        <v>255.71</v>
      </c>
      <c r="D530" s="74">
        <f t="shared" si="136"/>
        <v>244.47</v>
      </c>
      <c r="E530" s="75">
        <f t="shared" si="137"/>
        <v>233.23</v>
      </c>
      <c r="F530" s="76">
        <f t="shared" si="138"/>
        <v>213.56</v>
      </c>
    </row>
    <row r="531" spans="1:6" ht="12.75">
      <c r="A531" s="12" t="s">
        <v>1034</v>
      </c>
      <c r="B531" s="199">
        <v>281</v>
      </c>
      <c r="C531" s="74">
        <f t="shared" si="135"/>
        <v>255.71</v>
      </c>
      <c r="D531" s="74">
        <f t="shared" si="136"/>
        <v>244.47</v>
      </c>
      <c r="E531" s="75">
        <f t="shared" si="137"/>
        <v>233.23</v>
      </c>
      <c r="F531" s="76">
        <f t="shared" si="138"/>
        <v>213.56</v>
      </c>
    </row>
    <row r="532" spans="1:6" ht="12.75">
      <c r="A532" s="12" t="s">
        <v>1035</v>
      </c>
      <c r="B532" s="161">
        <v>363</v>
      </c>
      <c r="C532" s="154">
        <f t="shared" si="135"/>
        <v>330.33</v>
      </c>
      <c r="D532" s="154">
        <f t="shared" si="136"/>
        <v>315.81</v>
      </c>
      <c r="E532" s="155">
        <f t="shared" si="137"/>
        <v>301.28999999999996</v>
      </c>
      <c r="F532" s="156">
        <f t="shared" si="138"/>
        <v>275.88</v>
      </c>
    </row>
    <row r="533" spans="1:6" ht="12.75">
      <c r="A533" s="12" t="s">
        <v>1036</v>
      </c>
      <c r="B533" s="199">
        <v>365</v>
      </c>
      <c r="C533" s="154">
        <f t="shared" si="135"/>
        <v>332.15000000000003</v>
      </c>
      <c r="D533" s="154">
        <f t="shared" si="136"/>
        <v>317.55</v>
      </c>
      <c r="E533" s="155">
        <f t="shared" si="137"/>
        <v>302.95</v>
      </c>
      <c r="F533" s="156">
        <f t="shared" si="138"/>
        <v>277.4</v>
      </c>
    </row>
    <row r="534" spans="1:6" ht="12.75">
      <c r="A534" s="12" t="s">
        <v>1037</v>
      </c>
      <c r="B534" s="199">
        <v>365</v>
      </c>
      <c r="C534" s="154">
        <f t="shared" si="135"/>
        <v>332.15000000000003</v>
      </c>
      <c r="D534" s="154">
        <f t="shared" si="136"/>
        <v>317.55</v>
      </c>
      <c r="E534" s="155">
        <f t="shared" si="137"/>
        <v>302.95</v>
      </c>
      <c r="F534" s="156">
        <f t="shared" si="138"/>
        <v>277.4</v>
      </c>
    </row>
    <row r="535" spans="1:6" ht="12.75">
      <c r="A535" s="12" t="s">
        <v>1038</v>
      </c>
      <c r="B535" s="199">
        <v>435</v>
      </c>
      <c r="C535" s="74">
        <f t="shared" si="135"/>
        <v>395.85</v>
      </c>
      <c r="D535" s="74">
        <f t="shared" si="136"/>
        <v>378.45</v>
      </c>
      <c r="E535" s="75">
        <f t="shared" si="137"/>
        <v>361.04999999999995</v>
      </c>
      <c r="F535" s="76">
        <f t="shared" si="138"/>
        <v>330.6</v>
      </c>
    </row>
    <row r="536" spans="1:6" ht="12.75">
      <c r="A536" s="12" t="s">
        <v>1039</v>
      </c>
      <c r="B536" s="198">
        <v>435</v>
      </c>
      <c r="C536" s="74">
        <f t="shared" si="135"/>
        <v>395.85</v>
      </c>
      <c r="D536" s="74">
        <f t="shared" si="136"/>
        <v>378.45</v>
      </c>
      <c r="E536" s="75">
        <f t="shared" si="137"/>
        <v>361.04999999999995</v>
      </c>
      <c r="F536" s="76">
        <f t="shared" si="138"/>
        <v>330.6</v>
      </c>
    </row>
    <row r="537" spans="1:6" ht="13.5" thickBot="1">
      <c r="A537" s="23" t="s">
        <v>1040</v>
      </c>
      <c r="B537" s="206">
        <v>437</v>
      </c>
      <c r="C537" s="79">
        <f t="shared" si="135"/>
        <v>397.67</v>
      </c>
      <c r="D537" s="79">
        <f t="shared" si="136"/>
        <v>380.19</v>
      </c>
      <c r="E537" s="80">
        <f t="shared" si="137"/>
        <v>362.71</v>
      </c>
      <c r="F537" s="81">
        <f t="shared" si="138"/>
        <v>332.12</v>
      </c>
    </row>
  </sheetData>
  <sheetProtection/>
  <mergeCells count="33">
    <mergeCell ref="A510:D510"/>
    <mergeCell ref="A514:D514"/>
    <mergeCell ref="A521:B521"/>
    <mergeCell ref="A72:C72"/>
    <mergeCell ref="A158:F158"/>
    <mergeCell ref="A136:F136"/>
    <mergeCell ref="A127:C127"/>
    <mergeCell ref="A92:C92"/>
    <mergeCell ref="A285:D285"/>
    <mergeCell ref="A292:D292"/>
    <mergeCell ref="A219:C219"/>
    <mergeCell ref="A243:C243"/>
    <mergeCell ref="B1:F1"/>
    <mergeCell ref="B2:F2"/>
    <mergeCell ref="B4:F4"/>
    <mergeCell ref="A6:F6"/>
    <mergeCell ref="A506:D506"/>
    <mergeCell ref="A501:D501"/>
    <mergeCell ref="A494:C494"/>
    <mergeCell ref="A488:C488"/>
    <mergeCell ref="A10:B10"/>
    <mergeCell ref="A20:B20"/>
    <mergeCell ref="A29:B29"/>
    <mergeCell ref="A281:C281"/>
    <mergeCell ref="A275:C275"/>
    <mergeCell ref="A40:C40"/>
    <mergeCell ref="A376:C376"/>
    <mergeCell ref="A359:C359"/>
    <mergeCell ref="A343:C343"/>
    <mergeCell ref="A469:C469"/>
    <mergeCell ref="A452:C452"/>
    <mergeCell ref="A415:F415"/>
    <mergeCell ref="A400:F4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H32" sqref="H32"/>
    </sheetView>
  </sheetViews>
  <sheetFormatPr defaultColWidth="9.00390625" defaultRowHeight="12.75"/>
  <cols>
    <col min="1" max="1" width="45.75390625" style="0" customWidth="1"/>
    <col min="2" max="6" width="9.125" style="57" customWidth="1"/>
  </cols>
  <sheetData>
    <row r="1" spans="1:6" ht="26.25">
      <c r="A1" s="1" t="s">
        <v>852</v>
      </c>
      <c r="B1" s="254" t="s">
        <v>853</v>
      </c>
      <c r="C1" s="254"/>
      <c r="D1" s="254"/>
      <c r="E1" s="254"/>
      <c r="F1" s="254"/>
    </row>
    <row r="2" spans="1:6" ht="12.75">
      <c r="A2" s="3"/>
      <c r="B2" s="254" t="s">
        <v>1721</v>
      </c>
      <c r="C2" s="254"/>
      <c r="D2" s="254"/>
      <c r="E2" s="254"/>
      <c r="F2" s="254"/>
    </row>
    <row r="3" spans="1:6" ht="23.25">
      <c r="A3" s="4" t="s">
        <v>854</v>
      </c>
      <c r="B3" s="5"/>
      <c r="C3" s="6"/>
      <c r="D3" s="6"/>
      <c r="E3" s="6"/>
      <c r="F3" s="6"/>
    </row>
    <row r="4" spans="1:6" ht="12.75">
      <c r="A4" s="31">
        <v>43396</v>
      </c>
      <c r="B4" s="254" t="s">
        <v>855</v>
      </c>
      <c r="C4" s="254"/>
      <c r="D4" s="254"/>
      <c r="E4" s="254"/>
      <c r="F4" s="254"/>
    </row>
    <row r="5" spans="1:6" ht="12.75">
      <c r="A5" s="7"/>
      <c r="B5" s="8"/>
      <c r="C5" s="2"/>
      <c r="D5" s="2"/>
      <c r="E5" s="2"/>
      <c r="F5" s="2"/>
    </row>
    <row r="6" spans="1:6" ht="12.75">
      <c r="A6" s="283" t="s">
        <v>1723</v>
      </c>
      <c r="B6" s="283"/>
      <c r="C6" s="283"/>
      <c r="D6" s="283"/>
      <c r="E6" s="283"/>
      <c r="F6" s="283"/>
    </row>
    <row r="7" spans="1:6" ht="13.5" thickBot="1">
      <c r="A7" s="3"/>
      <c r="B7" s="5"/>
      <c r="C7" s="6"/>
      <c r="D7" s="6"/>
      <c r="E7" s="6"/>
      <c r="F7" s="6"/>
    </row>
    <row r="8" spans="1:6" ht="26.25" thickBot="1">
      <c r="A8" s="9" t="s">
        <v>856</v>
      </c>
      <c r="B8" s="146" t="s">
        <v>1211</v>
      </c>
      <c r="C8" s="147" t="s">
        <v>1219</v>
      </c>
      <c r="D8" s="147" t="s">
        <v>1220</v>
      </c>
      <c r="E8" s="147" t="s">
        <v>1221</v>
      </c>
      <c r="F8" s="147" t="s">
        <v>1222</v>
      </c>
    </row>
    <row r="9" spans="1:6" ht="15" customHeight="1" thickBot="1">
      <c r="A9" s="54" t="s">
        <v>1722</v>
      </c>
      <c r="B9" s="82"/>
      <c r="C9" s="82"/>
      <c r="D9" s="82"/>
      <c r="E9" s="82"/>
      <c r="F9" s="83"/>
    </row>
    <row r="10" spans="1:6" ht="12.75">
      <c r="A10" s="77" t="s">
        <v>1063</v>
      </c>
      <c r="B10" s="148">
        <v>1</v>
      </c>
      <c r="C10" s="74">
        <f>B10*0.91</f>
        <v>0.91</v>
      </c>
      <c r="D10" s="74">
        <f>B10*0.87</f>
        <v>0.87</v>
      </c>
      <c r="E10" s="75">
        <f>B10*0.83</f>
        <v>0.83</v>
      </c>
      <c r="F10" s="76">
        <f>B10*0.76</f>
        <v>0.76</v>
      </c>
    </row>
    <row r="11" spans="1:6" ht="12.75">
      <c r="A11" s="77" t="s">
        <v>1064</v>
      </c>
      <c r="B11" s="148">
        <v>15</v>
      </c>
      <c r="C11" s="74">
        <f aca="true" t="shared" si="0" ref="C11:C29">B11*0.91</f>
        <v>13.65</v>
      </c>
      <c r="D11" s="74">
        <f aca="true" t="shared" si="1" ref="D11:D29">B11*0.87</f>
        <v>13.05</v>
      </c>
      <c r="E11" s="75">
        <f aca="true" t="shared" si="2" ref="E11:E29">B11*0.83</f>
        <v>12.45</v>
      </c>
      <c r="F11" s="76">
        <f aca="true" t="shared" si="3" ref="F11:F29">B11*0.76</f>
        <v>11.4</v>
      </c>
    </row>
    <row r="12" spans="1:6" ht="12.75">
      <c r="A12" s="77" t="s">
        <v>1065</v>
      </c>
      <c r="B12" s="148">
        <v>16</v>
      </c>
      <c r="C12" s="74">
        <f t="shared" si="0"/>
        <v>14.56</v>
      </c>
      <c r="D12" s="74">
        <f t="shared" si="1"/>
        <v>13.92</v>
      </c>
      <c r="E12" s="75">
        <f t="shared" si="2"/>
        <v>13.28</v>
      </c>
      <c r="F12" s="76">
        <f t="shared" si="3"/>
        <v>12.16</v>
      </c>
    </row>
    <row r="13" spans="1:6" ht="12.75">
      <c r="A13" s="77" t="s">
        <v>1066</v>
      </c>
      <c r="B13" s="148">
        <v>19</v>
      </c>
      <c r="C13" s="74">
        <f t="shared" si="0"/>
        <v>17.29</v>
      </c>
      <c r="D13" s="74">
        <f t="shared" si="1"/>
        <v>16.53</v>
      </c>
      <c r="E13" s="75">
        <f t="shared" si="2"/>
        <v>15.77</v>
      </c>
      <c r="F13" s="76">
        <f t="shared" si="3"/>
        <v>14.44</v>
      </c>
    </row>
    <row r="14" spans="1:6" ht="12.75">
      <c r="A14" s="77" t="s">
        <v>1067</v>
      </c>
      <c r="B14" s="148">
        <v>21</v>
      </c>
      <c r="C14" s="74">
        <f t="shared" si="0"/>
        <v>19.11</v>
      </c>
      <c r="D14" s="74">
        <f t="shared" si="1"/>
        <v>18.27</v>
      </c>
      <c r="E14" s="75">
        <f t="shared" si="2"/>
        <v>17.43</v>
      </c>
      <c r="F14" s="76">
        <f t="shared" si="3"/>
        <v>15.96</v>
      </c>
    </row>
    <row r="15" spans="1:6" ht="12.75">
      <c r="A15" s="77" t="s">
        <v>1068</v>
      </c>
      <c r="B15" s="148">
        <v>23.5</v>
      </c>
      <c r="C15" s="74">
        <f t="shared" si="0"/>
        <v>21.385</v>
      </c>
      <c r="D15" s="74">
        <f t="shared" si="1"/>
        <v>20.445</v>
      </c>
      <c r="E15" s="75">
        <f t="shared" si="2"/>
        <v>19.505</v>
      </c>
      <c r="F15" s="76">
        <f t="shared" si="3"/>
        <v>17.86</v>
      </c>
    </row>
    <row r="16" spans="1:6" ht="12.75">
      <c r="A16" s="77" t="s">
        <v>1069</v>
      </c>
      <c r="B16" s="148">
        <v>28</v>
      </c>
      <c r="C16" s="74">
        <f t="shared" si="0"/>
        <v>25.48</v>
      </c>
      <c r="D16" s="74">
        <f t="shared" si="1"/>
        <v>24.36</v>
      </c>
      <c r="E16" s="75">
        <f t="shared" si="2"/>
        <v>23.24</v>
      </c>
      <c r="F16" s="76">
        <f t="shared" si="3"/>
        <v>21.28</v>
      </c>
    </row>
    <row r="17" spans="1:6" ht="12.75">
      <c r="A17" s="77" t="s">
        <v>1070</v>
      </c>
      <c r="B17" s="148">
        <v>32</v>
      </c>
      <c r="C17" s="74">
        <f t="shared" si="0"/>
        <v>29.12</v>
      </c>
      <c r="D17" s="74">
        <f t="shared" si="1"/>
        <v>27.84</v>
      </c>
      <c r="E17" s="75">
        <f t="shared" si="2"/>
        <v>26.56</v>
      </c>
      <c r="F17" s="76">
        <f t="shared" si="3"/>
        <v>24.32</v>
      </c>
    </row>
    <row r="18" spans="1:6" ht="12.75">
      <c r="A18" s="77" t="s">
        <v>119</v>
      </c>
      <c r="B18" s="148">
        <v>37</v>
      </c>
      <c r="C18" s="74">
        <f t="shared" si="0"/>
        <v>33.67</v>
      </c>
      <c r="D18" s="74">
        <f t="shared" si="1"/>
        <v>32.19</v>
      </c>
      <c r="E18" s="75">
        <f t="shared" si="2"/>
        <v>30.709999999999997</v>
      </c>
      <c r="F18" s="76">
        <f t="shared" si="3"/>
        <v>28.12</v>
      </c>
    </row>
    <row r="19" spans="1:6" ht="12.75">
      <c r="A19" s="77" t="s">
        <v>120</v>
      </c>
      <c r="B19" s="148">
        <v>40</v>
      </c>
      <c r="C19" s="74">
        <f t="shared" si="0"/>
        <v>36.4</v>
      </c>
      <c r="D19" s="74">
        <f t="shared" si="1"/>
        <v>34.8</v>
      </c>
      <c r="E19" s="75">
        <f t="shared" si="2"/>
        <v>33.199999999999996</v>
      </c>
      <c r="F19" s="76">
        <f t="shared" si="3"/>
        <v>30.4</v>
      </c>
    </row>
    <row r="20" spans="1:6" ht="12.75">
      <c r="A20" s="77" t="s">
        <v>121</v>
      </c>
      <c r="B20" s="148">
        <v>50</v>
      </c>
      <c r="C20" s="74">
        <f t="shared" si="0"/>
        <v>45.5</v>
      </c>
      <c r="D20" s="74">
        <f t="shared" si="1"/>
        <v>43.5</v>
      </c>
      <c r="E20" s="75">
        <f t="shared" si="2"/>
        <v>41.5</v>
      </c>
      <c r="F20" s="76">
        <f t="shared" si="3"/>
        <v>38</v>
      </c>
    </row>
    <row r="21" spans="1:6" ht="12.75">
      <c r="A21" s="77" t="s">
        <v>122</v>
      </c>
      <c r="B21" s="148">
        <v>57</v>
      </c>
      <c r="C21" s="74">
        <f t="shared" si="0"/>
        <v>51.870000000000005</v>
      </c>
      <c r="D21" s="74">
        <f t="shared" si="1"/>
        <v>49.589999999999996</v>
      </c>
      <c r="E21" s="75">
        <f t="shared" si="2"/>
        <v>47.309999999999995</v>
      </c>
      <c r="F21" s="76">
        <f t="shared" si="3"/>
        <v>43.32</v>
      </c>
    </row>
    <row r="22" spans="1:6" ht="12.75">
      <c r="A22" s="77" t="s">
        <v>123</v>
      </c>
      <c r="B22" s="148">
        <v>6</v>
      </c>
      <c r="C22" s="74">
        <f t="shared" si="0"/>
        <v>5.46</v>
      </c>
      <c r="D22" s="74">
        <f t="shared" si="1"/>
        <v>5.22</v>
      </c>
      <c r="E22" s="75">
        <f t="shared" si="2"/>
        <v>4.9799999999999995</v>
      </c>
      <c r="F22" s="76">
        <f t="shared" si="3"/>
        <v>4.5600000000000005</v>
      </c>
    </row>
    <row r="23" spans="1:6" ht="12.75">
      <c r="A23" s="77" t="s">
        <v>124</v>
      </c>
      <c r="B23" s="148">
        <v>7</v>
      </c>
      <c r="C23" s="74">
        <f t="shared" si="0"/>
        <v>6.37</v>
      </c>
      <c r="D23" s="74">
        <f t="shared" si="1"/>
        <v>6.09</v>
      </c>
      <c r="E23" s="75">
        <f t="shared" si="2"/>
        <v>5.81</v>
      </c>
      <c r="F23" s="76">
        <f t="shared" si="3"/>
        <v>5.32</v>
      </c>
    </row>
    <row r="24" spans="1:6" ht="12.75">
      <c r="A24" s="152" t="s">
        <v>125</v>
      </c>
      <c r="B24" s="153">
        <v>8</v>
      </c>
      <c r="C24" s="154">
        <f t="shared" si="0"/>
        <v>7.28</v>
      </c>
      <c r="D24" s="154">
        <f t="shared" si="1"/>
        <v>6.96</v>
      </c>
      <c r="E24" s="155">
        <f t="shared" si="2"/>
        <v>6.64</v>
      </c>
      <c r="F24" s="156">
        <f t="shared" si="3"/>
        <v>6.08</v>
      </c>
    </row>
    <row r="25" spans="1:6" ht="12.75">
      <c r="A25" s="152" t="s">
        <v>126</v>
      </c>
      <c r="B25" s="153">
        <v>10</v>
      </c>
      <c r="C25" s="154">
        <f t="shared" si="0"/>
        <v>9.1</v>
      </c>
      <c r="D25" s="154">
        <f t="shared" si="1"/>
        <v>8.7</v>
      </c>
      <c r="E25" s="155">
        <f t="shared" si="2"/>
        <v>8.299999999999999</v>
      </c>
      <c r="F25" s="156">
        <f t="shared" si="3"/>
        <v>7.6</v>
      </c>
    </row>
    <row r="26" spans="1:6" ht="12.75">
      <c r="A26" s="152" t="s">
        <v>127</v>
      </c>
      <c r="B26" s="153">
        <v>12</v>
      </c>
      <c r="C26" s="154">
        <f t="shared" si="0"/>
        <v>10.92</v>
      </c>
      <c r="D26" s="154">
        <f t="shared" si="1"/>
        <v>10.44</v>
      </c>
      <c r="E26" s="155">
        <f t="shared" si="2"/>
        <v>9.959999999999999</v>
      </c>
      <c r="F26" s="156">
        <f t="shared" si="3"/>
        <v>9.120000000000001</v>
      </c>
    </row>
    <row r="27" spans="1:6" ht="12.75">
      <c r="A27" s="152" t="s">
        <v>1061</v>
      </c>
      <c r="B27" s="153">
        <v>6.5</v>
      </c>
      <c r="C27" s="154">
        <f t="shared" si="0"/>
        <v>5.915</v>
      </c>
      <c r="D27" s="154">
        <f t="shared" si="1"/>
        <v>5.655</v>
      </c>
      <c r="E27" s="155">
        <f t="shared" si="2"/>
        <v>5.395</v>
      </c>
      <c r="F27" s="156">
        <f t="shared" si="3"/>
        <v>4.94</v>
      </c>
    </row>
    <row r="28" spans="1:6" ht="12.75">
      <c r="A28" s="152" t="s">
        <v>1062</v>
      </c>
      <c r="B28" s="153">
        <v>7.5</v>
      </c>
      <c r="C28" s="154">
        <f t="shared" si="0"/>
        <v>6.825</v>
      </c>
      <c r="D28" s="154">
        <f t="shared" si="1"/>
        <v>6.525</v>
      </c>
      <c r="E28" s="155">
        <f t="shared" si="2"/>
        <v>6.225</v>
      </c>
      <c r="F28" s="156">
        <f t="shared" si="3"/>
        <v>5.7</v>
      </c>
    </row>
    <row r="29" spans="1:6" ht="13.5" thickBot="1">
      <c r="A29" s="152" t="s">
        <v>1061</v>
      </c>
      <c r="B29" s="149">
        <v>9</v>
      </c>
      <c r="C29" s="79">
        <f t="shared" si="0"/>
        <v>8.19</v>
      </c>
      <c r="D29" s="79">
        <f t="shared" si="1"/>
        <v>7.83</v>
      </c>
      <c r="E29" s="80">
        <f t="shared" si="2"/>
        <v>7.47</v>
      </c>
      <c r="F29" s="81">
        <f t="shared" si="3"/>
        <v>6.84</v>
      </c>
    </row>
    <row r="30" spans="1:6" ht="15.75" thickBot="1">
      <c r="A30" s="54" t="s">
        <v>1050</v>
      </c>
      <c r="B30" s="82"/>
      <c r="C30" s="82"/>
      <c r="D30" s="82"/>
      <c r="E30" s="82"/>
      <c r="F30" s="83"/>
    </row>
    <row r="31" spans="1:6" ht="12.75">
      <c r="A31" s="77" t="s">
        <v>1051</v>
      </c>
      <c r="B31" s="148">
        <v>44</v>
      </c>
      <c r="C31" s="74">
        <f>B31*0.91</f>
        <v>40.04</v>
      </c>
      <c r="D31" s="74">
        <f>B31*0.87</f>
        <v>38.28</v>
      </c>
      <c r="E31" s="75">
        <f>B31*0.83</f>
        <v>36.519999999999996</v>
      </c>
      <c r="F31" s="76">
        <f>B31*0.76</f>
        <v>33.44</v>
      </c>
    </row>
    <row r="32" spans="1:6" ht="12.75">
      <c r="A32" s="77" t="s">
        <v>1052</v>
      </c>
      <c r="B32" s="148">
        <v>88</v>
      </c>
      <c r="C32" s="74">
        <f aca="true" t="shared" si="4" ref="C32:C39">B32*0.91</f>
        <v>80.08</v>
      </c>
      <c r="D32" s="74">
        <f aca="true" t="shared" si="5" ref="D32:D39">B32*0.87</f>
        <v>76.56</v>
      </c>
      <c r="E32" s="75">
        <f aca="true" t="shared" si="6" ref="E32:E39">B32*0.83</f>
        <v>73.03999999999999</v>
      </c>
      <c r="F32" s="76">
        <f aca="true" t="shared" si="7" ref="F32:F39">B32*0.76</f>
        <v>66.88</v>
      </c>
    </row>
    <row r="33" spans="1:6" ht="12.75">
      <c r="A33" s="77" t="s">
        <v>1053</v>
      </c>
      <c r="B33" s="148">
        <v>67</v>
      </c>
      <c r="C33" s="74">
        <f t="shared" si="4"/>
        <v>60.97</v>
      </c>
      <c r="D33" s="74">
        <f t="shared" si="5"/>
        <v>58.29</v>
      </c>
      <c r="E33" s="75">
        <f t="shared" si="6"/>
        <v>55.61</v>
      </c>
      <c r="F33" s="76">
        <f t="shared" si="7"/>
        <v>50.92</v>
      </c>
    </row>
    <row r="34" spans="1:6" ht="12.75">
      <c r="A34" s="77" t="s">
        <v>1054</v>
      </c>
      <c r="B34" s="148">
        <v>110</v>
      </c>
      <c r="C34" s="74">
        <f t="shared" si="4"/>
        <v>100.10000000000001</v>
      </c>
      <c r="D34" s="74">
        <f t="shared" si="5"/>
        <v>95.7</v>
      </c>
      <c r="E34" s="75">
        <f t="shared" si="6"/>
        <v>91.3</v>
      </c>
      <c r="F34" s="76">
        <f t="shared" si="7"/>
        <v>83.6</v>
      </c>
    </row>
    <row r="35" spans="1:6" ht="12.75">
      <c r="A35" s="77" t="s">
        <v>1055</v>
      </c>
      <c r="B35" s="148">
        <v>145</v>
      </c>
      <c r="C35" s="74">
        <f t="shared" si="4"/>
        <v>131.95000000000002</v>
      </c>
      <c r="D35" s="74">
        <f t="shared" si="5"/>
        <v>126.15</v>
      </c>
      <c r="E35" s="75">
        <f t="shared" si="6"/>
        <v>120.35</v>
      </c>
      <c r="F35" s="76">
        <f t="shared" si="7"/>
        <v>110.2</v>
      </c>
    </row>
    <row r="36" spans="1:6" ht="13.5" thickBot="1">
      <c r="A36" s="77" t="s">
        <v>1056</v>
      </c>
      <c r="B36" s="148">
        <v>245</v>
      </c>
      <c r="C36" s="74">
        <f t="shared" si="4"/>
        <v>222.95000000000002</v>
      </c>
      <c r="D36" s="74">
        <f t="shared" si="5"/>
        <v>213.15</v>
      </c>
      <c r="E36" s="75">
        <f t="shared" si="6"/>
        <v>203.35</v>
      </c>
      <c r="F36" s="76">
        <f t="shared" si="7"/>
        <v>186.2</v>
      </c>
    </row>
    <row r="37" spans="1:6" ht="15.75" thickBot="1">
      <c r="A37" s="54" t="s">
        <v>1057</v>
      </c>
      <c r="B37" s="82"/>
      <c r="C37" s="82"/>
      <c r="D37" s="82"/>
      <c r="E37" s="82"/>
      <c r="F37" s="83"/>
    </row>
    <row r="38" spans="1:6" ht="12.75">
      <c r="A38" s="77" t="s">
        <v>1058</v>
      </c>
      <c r="B38" s="148">
        <v>12</v>
      </c>
      <c r="C38" s="74">
        <f t="shared" si="4"/>
        <v>10.92</v>
      </c>
      <c r="D38" s="74">
        <f t="shared" si="5"/>
        <v>10.44</v>
      </c>
      <c r="E38" s="75">
        <f t="shared" si="6"/>
        <v>9.959999999999999</v>
      </c>
      <c r="F38" s="76">
        <f t="shared" si="7"/>
        <v>9.120000000000001</v>
      </c>
    </row>
    <row r="39" spans="1:6" ht="13.5" thickBot="1">
      <c r="A39" s="78" t="s">
        <v>1059</v>
      </c>
      <c r="B39" s="149">
        <v>23</v>
      </c>
      <c r="C39" s="79">
        <f t="shared" si="4"/>
        <v>20.93</v>
      </c>
      <c r="D39" s="79">
        <f t="shared" si="5"/>
        <v>20.01</v>
      </c>
      <c r="E39" s="80">
        <f t="shared" si="6"/>
        <v>19.09</v>
      </c>
      <c r="F39" s="81">
        <f t="shared" si="7"/>
        <v>17.48</v>
      </c>
    </row>
  </sheetData>
  <sheetProtection/>
  <mergeCells count="4">
    <mergeCell ref="B1:F1"/>
    <mergeCell ref="B2:F2"/>
    <mergeCell ref="B4:F4"/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4">
      <selection activeCell="A59" sqref="A59"/>
    </sheetView>
  </sheetViews>
  <sheetFormatPr defaultColWidth="9.00390625" defaultRowHeight="12.75"/>
  <cols>
    <col min="1" max="1" width="43.875" style="0" customWidth="1"/>
  </cols>
  <sheetData>
    <row r="1" spans="1:6" ht="26.25">
      <c r="A1" s="1" t="s">
        <v>852</v>
      </c>
      <c r="B1" s="254" t="s">
        <v>853</v>
      </c>
      <c r="C1" s="254"/>
      <c r="D1" s="254"/>
      <c r="E1" s="254"/>
      <c r="F1" s="254"/>
    </row>
    <row r="2" spans="1:6" ht="12.75">
      <c r="A2" s="3"/>
      <c r="B2" s="254" t="s">
        <v>145</v>
      </c>
      <c r="C2" s="254"/>
      <c r="D2" s="254"/>
      <c r="E2" s="254"/>
      <c r="F2" s="254"/>
    </row>
    <row r="3" spans="1:6" ht="23.25">
      <c r="A3" s="4" t="s">
        <v>854</v>
      </c>
      <c r="B3" s="5"/>
      <c r="C3" s="6"/>
      <c r="D3" s="6"/>
      <c r="E3" s="6"/>
      <c r="F3" s="6"/>
    </row>
    <row r="4" spans="1:6" ht="12.75">
      <c r="A4" s="31">
        <v>43626</v>
      </c>
      <c r="B4" s="254" t="s">
        <v>855</v>
      </c>
      <c r="C4" s="254"/>
      <c r="D4" s="254"/>
      <c r="E4" s="254"/>
      <c r="F4" s="254"/>
    </row>
    <row r="5" spans="1:6" ht="12.75">
      <c r="A5" s="7"/>
      <c r="B5" s="8"/>
      <c r="C5" s="2"/>
      <c r="D5" s="2"/>
      <c r="E5" s="2"/>
      <c r="F5" s="2"/>
    </row>
    <row r="6" spans="1:6" ht="12.75">
      <c r="A6" s="255" t="s">
        <v>861</v>
      </c>
      <c r="B6" s="255"/>
      <c r="C6" s="255"/>
      <c r="D6" s="255"/>
      <c r="E6" s="255"/>
      <c r="F6" s="255"/>
    </row>
    <row r="7" spans="1:6" ht="13.5" thickBot="1">
      <c r="A7" s="3"/>
      <c r="B7" s="5"/>
      <c r="C7" s="6"/>
      <c r="D7" s="6"/>
      <c r="E7" s="6"/>
      <c r="F7" s="6"/>
    </row>
    <row r="8" spans="1:6" ht="24.75" thickBot="1">
      <c r="A8" s="9" t="s">
        <v>856</v>
      </c>
      <c r="B8" s="32" t="s">
        <v>1211</v>
      </c>
      <c r="C8" s="33" t="s">
        <v>1219</v>
      </c>
      <c r="D8" s="33" t="s">
        <v>1220</v>
      </c>
      <c r="E8" s="33" t="s">
        <v>1221</v>
      </c>
      <c r="F8" s="33" t="s">
        <v>1222</v>
      </c>
    </row>
    <row r="9" spans="1:6" ht="15.75" customHeight="1" thickBot="1">
      <c r="A9" s="157" t="s">
        <v>868</v>
      </c>
      <c r="B9" s="158"/>
      <c r="C9" s="158"/>
      <c r="D9" s="158"/>
      <c r="E9" s="158"/>
      <c r="F9" s="159"/>
    </row>
    <row r="10" spans="1:6" ht="12.75" customHeight="1">
      <c r="A10" s="247" t="s">
        <v>862</v>
      </c>
      <c r="B10" s="248"/>
      <c r="C10" s="21"/>
      <c r="D10" s="21"/>
      <c r="E10" s="21"/>
      <c r="F10" s="22"/>
    </row>
    <row r="11" spans="1:6" ht="12.75" customHeight="1">
      <c r="A11" s="192" t="s">
        <v>863</v>
      </c>
      <c r="B11" s="193">
        <v>28</v>
      </c>
      <c r="C11" s="74">
        <f>0.91*B11</f>
        <v>25.48</v>
      </c>
      <c r="D11" s="74">
        <f>B11*0.87</f>
        <v>24.36</v>
      </c>
      <c r="E11" s="75">
        <f>B11*0.83</f>
        <v>23.24</v>
      </c>
      <c r="F11" s="76">
        <f>B11*0.76</f>
        <v>21.28</v>
      </c>
    </row>
    <row r="12" spans="1:6" ht="12.75" customHeight="1" thickBot="1">
      <c r="A12" s="191" t="s">
        <v>864</v>
      </c>
      <c r="B12" s="190">
        <v>37</v>
      </c>
      <c r="C12" s="74">
        <f>0.91*B12</f>
        <v>33.67</v>
      </c>
      <c r="D12" s="74">
        <f>B12*0.87</f>
        <v>32.19</v>
      </c>
      <c r="E12" s="75">
        <f>B12*0.83</f>
        <v>30.709999999999997</v>
      </c>
      <c r="F12" s="76">
        <f>B12*0.76</f>
        <v>28.12</v>
      </c>
    </row>
    <row r="13" spans="1:6" ht="12.75" customHeight="1">
      <c r="A13" s="247" t="s">
        <v>865</v>
      </c>
      <c r="B13" s="248"/>
      <c r="C13" s="194"/>
      <c r="D13" s="194"/>
      <c r="E13" s="194"/>
      <c r="F13" s="195"/>
    </row>
    <row r="14" spans="1:6" ht="12.75" customHeight="1">
      <c r="A14" s="12" t="s">
        <v>866</v>
      </c>
      <c r="B14" s="161">
        <v>45</v>
      </c>
      <c r="C14" s="74">
        <f>0.91*B14</f>
        <v>40.95</v>
      </c>
      <c r="D14" s="74">
        <f>B14*0.87</f>
        <v>39.15</v>
      </c>
      <c r="E14" s="75">
        <f>B14*0.83</f>
        <v>37.35</v>
      </c>
      <c r="F14" s="76">
        <f>B14*0.76</f>
        <v>34.2</v>
      </c>
    </row>
    <row r="15" spans="1:6" ht="12.75" customHeight="1" thickBot="1">
      <c r="A15" s="12" t="s">
        <v>867</v>
      </c>
      <c r="B15" s="161">
        <v>55</v>
      </c>
      <c r="C15" s="74">
        <f>0.91*B15</f>
        <v>50.050000000000004</v>
      </c>
      <c r="D15" s="74">
        <f>B15*0.87</f>
        <v>47.85</v>
      </c>
      <c r="E15" s="75">
        <f>B15*0.83</f>
        <v>45.65</v>
      </c>
      <c r="F15" s="76">
        <f>B15*0.76</f>
        <v>41.8</v>
      </c>
    </row>
    <row r="16" spans="1:6" ht="15.75" customHeight="1" thickBot="1">
      <c r="A16" s="249" t="s">
        <v>869</v>
      </c>
      <c r="B16" s="250"/>
      <c r="C16" s="250"/>
      <c r="D16" s="158"/>
      <c r="E16" s="158"/>
      <c r="F16" s="159"/>
    </row>
    <row r="17" spans="1:6" ht="12.75" customHeight="1">
      <c r="A17" s="247" t="s">
        <v>870</v>
      </c>
      <c r="B17" s="248"/>
      <c r="C17" s="248"/>
      <c r="D17" s="21"/>
      <c r="E17" s="21"/>
      <c r="F17" s="22"/>
    </row>
    <row r="18" spans="1:6" ht="12.75" customHeight="1">
      <c r="A18" s="12" t="s">
        <v>872</v>
      </c>
      <c r="B18" s="161">
        <v>12</v>
      </c>
      <c r="C18" s="74">
        <f>0.91*B18</f>
        <v>10.92</v>
      </c>
      <c r="D18" s="74">
        <f>B18*0.87</f>
        <v>10.44</v>
      </c>
      <c r="E18" s="75">
        <f>B18*0.83</f>
        <v>9.959999999999999</v>
      </c>
      <c r="F18" s="76">
        <f>B18*0.76</f>
        <v>9.120000000000001</v>
      </c>
    </row>
    <row r="19" spans="1:6" ht="12.75" customHeight="1">
      <c r="A19" s="12" t="s">
        <v>871</v>
      </c>
      <c r="B19" s="161">
        <v>12.5</v>
      </c>
      <c r="C19" s="74">
        <f>0.91*B19</f>
        <v>11.375</v>
      </c>
      <c r="D19" s="74">
        <f>B19*0.87</f>
        <v>10.875</v>
      </c>
      <c r="E19" s="75">
        <f>B19*0.83</f>
        <v>10.375</v>
      </c>
      <c r="F19" s="76">
        <f>B19*0.76</f>
        <v>9.5</v>
      </c>
    </row>
    <row r="20" spans="1:6" ht="12.75" customHeight="1" thickBot="1">
      <c r="A20" s="12" t="s">
        <v>1490</v>
      </c>
      <c r="B20" s="161">
        <v>16</v>
      </c>
      <c r="C20" s="74">
        <f>0.91*B20</f>
        <v>14.56</v>
      </c>
      <c r="D20" s="74">
        <f>B20*0.87</f>
        <v>13.92</v>
      </c>
      <c r="E20" s="75">
        <f>B20*0.83</f>
        <v>13.28</v>
      </c>
      <c r="F20" s="76">
        <f>B20*0.76</f>
        <v>12.16</v>
      </c>
    </row>
    <row r="21" spans="1:6" ht="12.75" customHeight="1">
      <c r="A21" s="247" t="s">
        <v>1491</v>
      </c>
      <c r="B21" s="248"/>
      <c r="C21" s="248"/>
      <c r="D21" s="21"/>
      <c r="E21" s="21"/>
      <c r="F21" s="22"/>
    </row>
    <row r="22" spans="1:6" ht="12.75" customHeight="1">
      <c r="A22" s="12" t="s">
        <v>617</v>
      </c>
      <c r="B22" s="161">
        <v>13</v>
      </c>
      <c r="C22" s="74">
        <f>0.91*B22</f>
        <v>11.83</v>
      </c>
      <c r="D22" s="74">
        <f>B22*0.87</f>
        <v>11.31</v>
      </c>
      <c r="E22" s="75">
        <f>B22*0.83</f>
        <v>10.79</v>
      </c>
      <c r="F22" s="76">
        <f>B22*0.76</f>
        <v>9.88</v>
      </c>
    </row>
    <row r="23" spans="1:6" ht="12.75" customHeight="1" thickBot="1">
      <c r="A23" s="12" t="s">
        <v>618</v>
      </c>
      <c r="B23" s="161">
        <v>14.5</v>
      </c>
      <c r="C23" s="74">
        <f>0.91*B23</f>
        <v>13.195</v>
      </c>
      <c r="D23" s="74">
        <f>B23*0.87</f>
        <v>12.615</v>
      </c>
      <c r="E23" s="75">
        <f>B23*0.83</f>
        <v>12.035</v>
      </c>
      <c r="F23" s="76">
        <f>B23*0.76</f>
        <v>11.02</v>
      </c>
    </row>
    <row r="24" spans="1:6" ht="12.75" customHeight="1">
      <c r="A24" s="247" t="s">
        <v>619</v>
      </c>
      <c r="B24" s="248"/>
      <c r="C24" s="248"/>
      <c r="D24" s="248"/>
      <c r="E24" s="248"/>
      <c r="F24" s="22"/>
    </row>
    <row r="25" spans="1:6" ht="12.75" customHeight="1">
      <c r="A25" s="12" t="s">
        <v>620</v>
      </c>
      <c r="B25" s="161">
        <v>47</v>
      </c>
      <c r="C25" s="74">
        <f aca="true" t="shared" si="0" ref="C25:C30">0.91*B25</f>
        <v>42.77</v>
      </c>
      <c r="D25" s="74">
        <f aca="true" t="shared" si="1" ref="D25:D30">B25*0.87</f>
        <v>40.89</v>
      </c>
      <c r="E25" s="75">
        <f aca="true" t="shared" si="2" ref="E25:E30">B25*0.83</f>
        <v>39.01</v>
      </c>
      <c r="F25" s="76">
        <f aca="true" t="shared" si="3" ref="F25:F30">B25*0.76</f>
        <v>35.72</v>
      </c>
    </row>
    <row r="26" spans="1:6" ht="12.75" customHeight="1">
      <c r="A26" s="12" t="s">
        <v>621</v>
      </c>
      <c r="B26" s="161">
        <v>63</v>
      </c>
      <c r="C26" s="74">
        <f t="shared" si="0"/>
        <v>57.330000000000005</v>
      </c>
      <c r="D26" s="74">
        <f t="shared" si="1"/>
        <v>54.81</v>
      </c>
      <c r="E26" s="75">
        <f t="shared" si="2"/>
        <v>52.29</v>
      </c>
      <c r="F26" s="76">
        <f t="shared" si="3"/>
        <v>47.88</v>
      </c>
    </row>
    <row r="27" spans="1:6" ht="12.75" customHeight="1">
      <c r="A27" s="12" t="s">
        <v>1492</v>
      </c>
      <c r="B27" s="161">
        <v>49</v>
      </c>
      <c r="C27" s="74">
        <f t="shared" si="0"/>
        <v>44.59</v>
      </c>
      <c r="D27" s="74">
        <f t="shared" si="1"/>
        <v>42.63</v>
      </c>
      <c r="E27" s="75">
        <f t="shared" si="2"/>
        <v>40.669999999999995</v>
      </c>
      <c r="F27" s="76">
        <f t="shared" si="3"/>
        <v>37.24</v>
      </c>
    </row>
    <row r="28" spans="1:6" ht="12.75" customHeight="1">
      <c r="A28" s="12" t="s">
        <v>1493</v>
      </c>
      <c r="B28" s="161">
        <v>65</v>
      </c>
      <c r="C28" s="74">
        <f t="shared" si="0"/>
        <v>59.15</v>
      </c>
      <c r="D28" s="74">
        <f t="shared" si="1"/>
        <v>56.55</v>
      </c>
      <c r="E28" s="75">
        <f t="shared" si="2"/>
        <v>53.949999999999996</v>
      </c>
      <c r="F28" s="76">
        <f t="shared" si="3"/>
        <v>49.4</v>
      </c>
    </row>
    <row r="29" spans="1:6" ht="12.75" customHeight="1">
      <c r="A29" s="12" t="s">
        <v>622</v>
      </c>
      <c r="B29" s="161">
        <v>53</v>
      </c>
      <c r="C29" s="74">
        <f t="shared" si="0"/>
        <v>48.230000000000004</v>
      </c>
      <c r="D29" s="74">
        <f t="shared" si="1"/>
        <v>46.11</v>
      </c>
      <c r="E29" s="75">
        <f t="shared" si="2"/>
        <v>43.989999999999995</v>
      </c>
      <c r="F29" s="76">
        <f t="shared" si="3"/>
        <v>40.28</v>
      </c>
    </row>
    <row r="30" spans="1:6" ht="12.75" customHeight="1" thickBot="1">
      <c r="A30" s="12" t="s">
        <v>623</v>
      </c>
      <c r="B30" s="161">
        <v>69</v>
      </c>
      <c r="C30" s="74">
        <f t="shared" si="0"/>
        <v>62.79</v>
      </c>
      <c r="D30" s="74">
        <f t="shared" si="1"/>
        <v>60.03</v>
      </c>
      <c r="E30" s="75">
        <f t="shared" si="2"/>
        <v>57.269999999999996</v>
      </c>
      <c r="F30" s="76">
        <f t="shared" si="3"/>
        <v>52.44</v>
      </c>
    </row>
    <row r="31" spans="1:6" ht="12.75" customHeight="1">
      <c r="A31" s="247" t="s">
        <v>874</v>
      </c>
      <c r="B31" s="248"/>
      <c r="C31" s="248"/>
      <c r="D31" s="248"/>
      <c r="E31" s="248"/>
      <c r="F31" s="202"/>
    </row>
    <row r="32" spans="1:6" ht="12.75" customHeight="1">
      <c r="A32" s="12" t="s">
        <v>624</v>
      </c>
      <c r="B32" s="161">
        <v>63</v>
      </c>
      <c r="C32" s="163">
        <f aca="true" t="shared" si="4" ref="C32:C37">0.91*B32</f>
        <v>57.330000000000005</v>
      </c>
      <c r="D32" s="163">
        <f aca="true" t="shared" si="5" ref="D32:D37">B32*0.87</f>
        <v>54.81</v>
      </c>
      <c r="E32" s="164">
        <f aca="true" t="shared" si="6" ref="E32:E37">B32*0.83</f>
        <v>52.29</v>
      </c>
      <c r="F32" s="165">
        <f aca="true" t="shared" si="7" ref="F32:F37">B32*0.76</f>
        <v>47.88</v>
      </c>
    </row>
    <row r="33" spans="1:6" ht="12.75" customHeight="1">
      <c r="A33" s="12" t="s">
        <v>625</v>
      </c>
      <c r="B33" s="161">
        <v>89</v>
      </c>
      <c r="C33" s="163">
        <f t="shared" si="4"/>
        <v>80.99000000000001</v>
      </c>
      <c r="D33" s="163">
        <f t="shared" si="5"/>
        <v>77.42999999999999</v>
      </c>
      <c r="E33" s="164">
        <f t="shared" si="6"/>
        <v>73.86999999999999</v>
      </c>
      <c r="F33" s="165">
        <f t="shared" si="7"/>
        <v>67.64</v>
      </c>
    </row>
    <row r="34" spans="1:6" ht="12.75" customHeight="1">
      <c r="A34" s="12" t="s">
        <v>1494</v>
      </c>
      <c r="B34" s="161">
        <v>64</v>
      </c>
      <c r="C34" s="163">
        <f t="shared" si="4"/>
        <v>58.24</v>
      </c>
      <c r="D34" s="163">
        <f t="shared" si="5"/>
        <v>55.68</v>
      </c>
      <c r="E34" s="164">
        <f t="shared" si="6"/>
        <v>53.12</v>
      </c>
      <c r="F34" s="165">
        <f t="shared" si="7"/>
        <v>48.64</v>
      </c>
    </row>
    <row r="35" spans="1:6" ht="12.75" customHeight="1">
      <c r="A35" s="12" t="s">
        <v>1495</v>
      </c>
      <c r="B35" s="161">
        <v>90</v>
      </c>
      <c r="C35" s="163">
        <f t="shared" si="4"/>
        <v>81.9</v>
      </c>
      <c r="D35" s="163">
        <f t="shared" si="5"/>
        <v>78.3</v>
      </c>
      <c r="E35" s="164">
        <f t="shared" si="6"/>
        <v>74.7</v>
      </c>
      <c r="F35" s="165">
        <f t="shared" si="7"/>
        <v>68.4</v>
      </c>
    </row>
    <row r="36" spans="1:6" ht="12.75" customHeight="1">
      <c r="A36" s="12" t="s">
        <v>626</v>
      </c>
      <c r="B36" s="161">
        <v>67</v>
      </c>
      <c r="C36" s="163">
        <f t="shared" si="4"/>
        <v>60.97</v>
      </c>
      <c r="D36" s="163">
        <f t="shared" si="5"/>
        <v>58.29</v>
      </c>
      <c r="E36" s="164">
        <f t="shared" si="6"/>
        <v>55.61</v>
      </c>
      <c r="F36" s="165">
        <f t="shared" si="7"/>
        <v>50.92</v>
      </c>
    </row>
    <row r="37" spans="1:6" ht="12.75" customHeight="1" thickBot="1">
      <c r="A37" s="12" t="s">
        <v>873</v>
      </c>
      <c r="B37" s="161">
        <v>95</v>
      </c>
      <c r="C37" s="163">
        <f t="shared" si="4"/>
        <v>86.45</v>
      </c>
      <c r="D37" s="163">
        <f t="shared" si="5"/>
        <v>82.65</v>
      </c>
      <c r="E37" s="164">
        <f t="shared" si="6"/>
        <v>78.85</v>
      </c>
      <c r="F37" s="165">
        <f t="shared" si="7"/>
        <v>72.2</v>
      </c>
    </row>
    <row r="38" spans="1:6" ht="12.75" customHeight="1">
      <c r="A38" s="247" t="s">
        <v>875</v>
      </c>
      <c r="B38" s="248"/>
      <c r="C38" s="248"/>
      <c r="D38" s="248"/>
      <c r="E38" s="248"/>
      <c r="F38" s="22"/>
    </row>
    <row r="39" spans="1:6" ht="12.75" customHeight="1">
      <c r="A39" s="12" t="s">
        <v>876</v>
      </c>
      <c r="B39" s="161">
        <v>13</v>
      </c>
      <c r="C39" s="74">
        <f aca="true" t="shared" si="8" ref="C39:C45">0.91*B39</f>
        <v>11.83</v>
      </c>
      <c r="D39" s="74">
        <f>B39*0.87</f>
        <v>11.31</v>
      </c>
      <c r="E39" s="75">
        <f>B39*0.83</f>
        <v>10.79</v>
      </c>
      <c r="F39" s="76">
        <f>B39*0.76</f>
        <v>9.88</v>
      </c>
    </row>
    <row r="40" spans="1:6" ht="12.75" customHeight="1">
      <c r="A40" s="12" t="s">
        <v>877</v>
      </c>
      <c r="B40" s="161">
        <v>14</v>
      </c>
      <c r="C40" s="154">
        <f t="shared" si="8"/>
        <v>12.74</v>
      </c>
      <c r="D40" s="154">
        <f>B40*0.87</f>
        <v>12.18</v>
      </c>
      <c r="E40" s="155">
        <f>B40*0.83</f>
        <v>11.62</v>
      </c>
      <c r="F40" s="156">
        <f>B40*0.76</f>
        <v>10.64</v>
      </c>
    </row>
    <row r="41" spans="1:6" ht="12.75" customHeight="1" thickBot="1">
      <c r="A41" s="12" t="s">
        <v>878</v>
      </c>
      <c r="B41" s="161">
        <v>21</v>
      </c>
      <c r="C41" s="154">
        <f t="shared" si="8"/>
        <v>19.11</v>
      </c>
      <c r="D41" s="154">
        <f>B41*0.87</f>
        <v>18.27</v>
      </c>
      <c r="E41" s="155">
        <f>B41*0.83</f>
        <v>17.43</v>
      </c>
      <c r="F41" s="156">
        <f>B41*0.76</f>
        <v>15.96</v>
      </c>
    </row>
    <row r="42" spans="1:6" ht="12.75" customHeight="1">
      <c r="A42" s="247" t="s">
        <v>879</v>
      </c>
      <c r="B42" s="248"/>
      <c r="C42" s="248"/>
      <c r="D42" s="21"/>
      <c r="E42" s="21"/>
      <c r="F42" s="22"/>
    </row>
    <row r="43" spans="1:6" ht="12.75" customHeight="1">
      <c r="A43" s="12" t="s">
        <v>880</v>
      </c>
      <c r="B43" s="161">
        <v>14</v>
      </c>
      <c r="C43" s="74">
        <f t="shared" si="8"/>
        <v>12.74</v>
      </c>
      <c r="D43" s="74">
        <f>B43*0.87</f>
        <v>12.18</v>
      </c>
      <c r="E43" s="75">
        <f>B43*0.83</f>
        <v>11.62</v>
      </c>
      <c r="F43" s="76">
        <f>B43*0.76</f>
        <v>10.64</v>
      </c>
    </row>
    <row r="44" spans="1:6" ht="12.75" customHeight="1">
      <c r="A44" s="12" t="s">
        <v>881</v>
      </c>
      <c r="B44" s="161">
        <v>15</v>
      </c>
      <c r="C44" s="74">
        <f t="shared" si="8"/>
        <v>13.65</v>
      </c>
      <c r="D44" s="74">
        <f>B44*0.87</f>
        <v>13.05</v>
      </c>
      <c r="E44" s="75">
        <f>B44*0.83</f>
        <v>12.45</v>
      </c>
      <c r="F44" s="76">
        <f>B44*0.76</f>
        <v>11.4</v>
      </c>
    </row>
    <row r="45" spans="1:6" ht="12.75" customHeight="1" thickBot="1">
      <c r="A45" s="12" t="s">
        <v>882</v>
      </c>
      <c r="B45" s="161">
        <v>24</v>
      </c>
      <c r="C45" s="74">
        <f t="shared" si="8"/>
        <v>21.84</v>
      </c>
      <c r="D45" s="74">
        <f>B45*0.87</f>
        <v>20.88</v>
      </c>
      <c r="E45" s="75">
        <f>B45*0.83</f>
        <v>19.919999999999998</v>
      </c>
      <c r="F45" s="76">
        <f>B45*0.76</f>
        <v>18.240000000000002</v>
      </c>
    </row>
    <row r="46" spans="1:6" ht="13.5" customHeight="1">
      <c r="A46" s="247" t="s">
        <v>885</v>
      </c>
      <c r="B46" s="248"/>
      <c r="C46" s="248"/>
      <c r="D46" s="248"/>
      <c r="E46" s="248"/>
      <c r="F46" s="251"/>
    </row>
    <row r="47" spans="1:6" ht="13.5" customHeight="1">
      <c r="A47" s="12" t="s">
        <v>886</v>
      </c>
      <c r="B47" s="161">
        <v>51</v>
      </c>
      <c r="C47" s="74">
        <f aca="true" t="shared" si="9" ref="C47:C52">0.91*B47</f>
        <v>46.410000000000004</v>
      </c>
      <c r="D47" s="74">
        <f aca="true" t="shared" si="10" ref="D47:D52">B47*0.87</f>
        <v>44.37</v>
      </c>
      <c r="E47" s="75">
        <f aca="true" t="shared" si="11" ref="E47:E52">B47*0.83</f>
        <v>42.33</v>
      </c>
      <c r="F47" s="76">
        <f aca="true" t="shared" si="12" ref="F47:F52">B47*0.76</f>
        <v>38.76</v>
      </c>
    </row>
    <row r="48" spans="1:6" ht="13.5" customHeight="1">
      <c r="A48" s="12" t="s">
        <v>887</v>
      </c>
      <c r="B48" s="161">
        <v>67</v>
      </c>
      <c r="C48" s="74">
        <f t="shared" si="9"/>
        <v>60.97</v>
      </c>
      <c r="D48" s="74">
        <f t="shared" si="10"/>
        <v>58.29</v>
      </c>
      <c r="E48" s="75">
        <f t="shared" si="11"/>
        <v>55.61</v>
      </c>
      <c r="F48" s="76">
        <f t="shared" si="12"/>
        <v>50.92</v>
      </c>
    </row>
    <row r="49" spans="1:6" ht="13.5" customHeight="1">
      <c r="A49" s="12" t="s">
        <v>883</v>
      </c>
      <c r="B49" s="161">
        <v>56</v>
      </c>
      <c r="C49" s="74">
        <f t="shared" si="9"/>
        <v>50.96</v>
      </c>
      <c r="D49" s="74">
        <f t="shared" si="10"/>
        <v>48.72</v>
      </c>
      <c r="E49" s="75">
        <f t="shared" si="11"/>
        <v>46.48</v>
      </c>
      <c r="F49" s="76">
        <f t="shared" si="12"/>
        <v>42.56</v>
      </c>
    </row>
    <row r="50" spans="1:6" ht="13.5" customHeight="1">
      <c r="A50" s="12" t="s">
        <v>884</v>
      </c>
      <c r="B50" s="161">
        <v>75</v>
      </c>
      <c r="C50" s="74">
        <f t="shared" si="9"/>
        <v>68.25</v>
      </c>
      <c r="D50" s="74">
        <f t="shared" si="10"/>
        <v>65.25</v>
      </c>
      <c r="E50" s="75">
        <f t="shared" si="11"/>
        <v>62.25</v>
      </c>
      <c r="F50" s="76">
        <f t="shared" si="12"/>
        <v>57</v>
      </c>
    </row>
    <row r="51" spans="1:6" ht="13.5" customHeight="1">
      <c r="A51" s="12" t="s">
        <v>895</v>
      </c>
      <c r="B51" s="161">
        <v>61.5</v>
      </c>
      <c r="C51" s="74">
        <f t="shared" si="9"/>
        <v>55.965</v>
      </c>
      <c r="D51" s="74">
        <f t="shared" si="10"/>
        <v>53.505</v>
      </c>
      <c r="E51" s="75">
        <f t="shared" si="11"/>
        <v>51.044999999999995</v>
      </c>
      <c r="F51" s="76">
        <f t="shared" si="12"/>
        <v>46.74</v>
      </c>
    </row>
    <row r="52" spans="1:6" ht="13.5" customHeight="1" thickBot="1">
      <c r="A52" s="12" t="s">
        <v>888</v>
      </c>
      <c r="B52" s="161">
        <v>79</v>
      </c>
      <c r="C52" s="74">
        <f t="shared" si="9"/>
        <v>71.89</v>
      </c>
      <c r="D52" s="74">
        <f t="shared" si="10"/>
        <v>68.73</v>
      </c>
      <c r="E52" s="75">
        <f t="shared" si="11"/>
        <v>65.57</v>
      </c>
      <c r="F52" s="76">
        <f t="shared" si="12"/>
        <v>60.04</v>
      </c>
    </row>
    <row r="53" spans="1:6" ht="13.5" customHeight="1">
      <c r="A53" s="247" t="s">
        <v>889</v>
      </c>
      <c r="B53" s="248"/>
      <c r="C53" s="248"/>
      <c r="D53" s="248"/>
      <c r="E53" s="248"/>
      <c r="F53" s="251"/>
    </row>
    <row r="54" spans="1:6" ht="13.5" customHeight="1">
      <c r="A54" s="12" t="s">
        <v>890</v>
      </c>
      <c r="B54" s="161">
        <v>69</v>
      </c>
      <c r="C54" s="74">
        <f aca="true" t="shared" si="13" ref="C54:C59">0.91*B54</f>
        <v>62.79</v>
      </c>
      <c r="D54" s="74">
        <f aca="true" t="shared" si="14" ref="D54:D59">B54*0.87</f>
        <v>60.03</v>
      </c>
      <c r="E54" s="75">
        <f aca="true" t="shared" si="15" ref="E54:E59">B54*0.83</f>
        <v>57.269999999999996</v>
      </c>
      <c r="F54" s="76">
        <f aca="true" t="shared" si="16" ref="F54:F59">B54*0.76</f>
        <v>52.44</v>
      </c>
    </row>
    <row r="55" spans="1:6" ht="13.5" customHeight="1">
      <c r="A55" s="12" t="s">
        <v>891</v>
      </c>
      <c r="B55" s="161">
        <v>95</v>
      </c>
      <c r="C55" s="74">
        <f t="shared" si="13"/>
        <v>86.45</v>
      </c>
      <c r="D55" s="74">
        <f t="shared" si="14"/>
        <v>82.65</v>
      </c>
      <c r="E55" s="75">
        <f t="shared" si="15"/>
        <v>78.85</v>
      </c>
      <c r="F55" s="76">
        <f t="shared" si="16"/>
        <v>72.2</v>
      </c>
    </row>
    <row r="56" spans="1:6" ht="13.5" customHeight="1">
      <c r="A56" s="12" t="s">
        <v>892</v>
      </c>
      <c r="B56" s="161">
        <v>71.5</v>
      </c>
      <c r="C56" s="74">
        <f t="shared" si="13"/>
        <v>65.065</v>
      </c>
      <c r="D56" s="74">
        <f t="shared" si="14"/>
        <v>62.205</v>
      </c>
      <c r="E56" s="75">
        <f t="shared" si="15"/>
        <v>59.345</v>
      </c>
      <c r="F56" s="76">
        <f t="shared" si="16"/>
        <v>54.34</v>
      </c>
    </row>
    <row r="57" spans="1:6" ht="13.5" customHeight="1">
      <c r="A57" s="12" t="s">
        <v>893</v>
      </c>
      <c r="B57" s="161">
        <v>97</v>
      </c>
      <c r="C57" s="74">
        <f t="shared" si="13"/>
        <v>88.27</v>
      </c>
      <c r="D57" s="74">
        <f t="shared" si="14"/>
        <v>84.39</v>
      </c>
      <c r="E57" s="75">
        <f t="shared" si="15"/>
        <v>80.50999999999999</v>
      </c>
      <c r="F57" s="76">
        <f t="shared" si="16"/>
        <v>73.72</v>
      </c>
    </row>
    <row r="58" spans="1:6" ht="13.5" customHeight="1">
      <c r="A58" s="12" t="s">
        <v>896</v>
      </c>
      <c r="B58" s="161">
        <v>73.5</v>
      </c>
      <c r="C58" s="74">
        <f t="shared" si="13"/>
        <v>66.885</v>
      </c>
      <c r="D58" s="74">
        <f t="shared" si="14"/>
        <v>63.945</v>
      </c>
      <c r="E58" s="75">
        <f t="shared" si="15"/>
        <v>61.004999999999995</v>
      </c>
      <c r="F58" s="76">
        <f t="shared" si="16"/>
        <v>55.86</v>
      </c>
    </row>
    <row r="59" spans="1:6" ht="13.5" customHeight="1" thickBot="1">
      <c r="A59" s="12" t="s">
        <v>894</v>
      </c>
      <c r="B59" s="161">
        <v>105</v>
      </c>
      <c r="C59" s="74">
        <f t="shared" si="13"/>
        <v>95.55</v>
      </c>
      <c r="D59" s="74">
        <f t="shared" si="14"/>
        <v>91.35</v>
      </c>
      <c r="E59" s="75">
        <f t="shared" si="15"/>
        <v>87.14999999999999</v>
      </c>
      <c r="F59" s="76">
        <f t="shared" si="16"/>
        <v>79.8</v>
      </c>
    </row>
    <row r="60" spans="1:6" ht="13.5" customHeight="1">
      <c r="A60" s="247" t="s">
        <v>897</v>
      </c>
      <c r="B60" s="248"/>
      <c r="C60" s="248"/>
      <c r="D60" s="248"/>
      <c r="E60" s="248"/>
      <c r="F60" s="251"/>
    </row>
    <row r="61" spans="1:6" ht="13.5" customHeight="1">
      <c r="A61" s="12" t="s">
        <v>898</v>
      </c>
      <c r="B61" s="161">
        <v>53.5</v>
      </c>
      <c r="C61" s="74">
        <f>0.91*B61</f>
        <v>48.685</v>
      </c>
      <c r="D61" s="74">
        <f>B61*0.87</f>
        <v>46.545</v>
      </c>
      <c r="E61" s="75">
        <f>B61*0.83</f>
        <v>44.405</v>
      </c>
      <c r="F61" s="76">
        <f>B61*0.76</f>
        <v>40.660000000000004</v>
      </c>
    </row>
    <row r="62" spans="1:6" ht="13.5" customHeight="1">
      <c r="A62" s="12" t="s">
        <v>899</v>
      </c>
      <c r="B62" s="161">
        <v>55</v>
      </c>
      <c r="C62" s="74">
        <f>0.91*B62</f>
        <v>50.050000000000004</v>
      </c>
      <c r="D62" s="74">
        <f>B62*0.87</f>
        <v>47.85</v>
      </c>
      <c r="E62" s="75">
        <f>B62*0.83</f>
        <v>45.65</v>
      </c>
      <c r="F62" s="76">
        <f>B62*0.76</f>
        <v>41.8</v>
      </c>
    </row>
    <row r="63" spans="1:6" ht="13.5" customHeight="1" thickBot="1">
      <c r="A63" s="12" t="s">
        <v>900</v>
      </c>
      <c r="B63" s="161">
        <v>73</v>
      </c>
      <c r="C63" s="74">
        <f>0.91*B63</f>
        <v>66.43</v>
      </c>
      <c r="D63" s="74">
        <f>B63*0.87</f>
        <v>63.51</v>
      </c>
      <c r="E63" s="75">
        <f>B63*0.83</f>
        <v>60.589999999999996</v>
      </c>
      <c r="F63" s="76">
        <f>B63*0.76</f>
        <v>55.480000000000004</v>
      </c>
    </row>
    <row r="64" spans="1:6" ht="12.75" customHeight="1">
      <c r="A64" s="160" t="s">
        <v>901</v>
      </c>
      <c r="B64" s="21"/>
      <c r="C64" s="21"/>
      <c r="D64" s="21"/>
      <c r="E64" s="21"/>
      <c r="F64" s="22"/>
    </row>
    <row r="65" spans="1:6" ht="12.75" customHeight="1">
      <c r="A65" s="12" t="s">
        <v>902</v>
      </c>
      <c r="B65" s="161">
        <v>14</v>
      </c>
      <c r="C65" s="74">
        <f>0.91*B65</f>
        <v>12.74</v>
      </c>
      <c r="D65" s="74">
        <f>B65*0.87</f>
        <v>12.18</v>
      </c>
      <c r="E65" s="75">
        <f>B65*0.83</f>
        <v>11.62</v>
      </c>
      <c r="F65" s="76">
        <f>B65*0.76</f>
        <v>10.64</v>
      </c>
    </row>
    <row r="66" spans="1:6" ht="12.75" customHeight="1">
      <c r="A66" s="12" t="s">
        <v>1496</v>
      </c>
      <c r="B66" s="161">
        <v>19</v>
      </c>
      <c r="C66" s="74">
        <f>0.91*B66</f>
        <v>17.29</v>
      </c>
      <c r="D66" s="74">
        <f>B66*0.87</f>
        <v>16.53</v>
      </c>
      <c r="E66" s="75">
        <f>B66*0.83</f>
        <v>15.77</v>
      </c>
      <c r="F66" s="76">
        <f>B66*0.76</f>
        <v>14.44</v>
      </c>
    </row>
    <row r="67" spans="1:6" ht="12.75" customHeight="1" thickBot="1">
      <c r="A67" s="12" t="s">
        <v>903</v>
      </c>
      <c r="B67" s="161">
        <v>27.5</v>
      </c>
      <c r="C67" s="74">
        <f>0.91*B67</f>
        <v>25.025000000000002</v>
      </c>
      <c r="D67" s="74">
        <f>B67*0.87</f>
        <v>23.925</v>
      </c>
      <c r="E67" s="75">
        <f>B67*0.83</f>
        <v>22.825</v>
      </c>
      <c r="F67" s="76">
        <f>B67*0.76</f>
        <v>20.9</v>
      </c>
    </row>
    <row r="68" spans="1:6" ht="12.75" customHeight="1">
      <c r="A68" s="247" t="s">
        <v>904</v>
      </c>
      <c r="B68" s="248"/>
      <c r="C68" s="248"/>
      <c r="D68" s="21"/>
      <c r="E68" s="21"/>
      <c r="F68" s="22"/>
    </row>
    <row r="69" spans="1:6" ht="12.75" customHeight="1">
      <c r="A69" s="12" t="s">
        <v>905</v>
      </c>
      <c r="B69" s="161">
        <v>16</v>
      </c>
      <c r="C69" s="74">
        <f aca="true" t="shared" si="17" ref="C69:C74">0.91*B69</f>
        <v>14.56</v>
      </c>
      <c r="D69" s="74">
        <f aca="true" t="shared" si="18" ref="D69:D74">B69*0.87</f>
        <v>13.92</v>
      </c>
      <c r="E69" s="75">
        <f aca="true" t="shared" si="19" ref="E69:E74">B69*0.83</f>
        <v>13.28</v>
      </c>
      <c r="F69" s="76">
        <f aca="true" t="shared" si="20" ref="F69:F74">B69*0.76</f>
        <v>12.16</v>
      </c>
    </row>
    <row r="70" spans="1:6" ht="12.75" customHeight="1">
      <c r="A70" s="12" t="s">
        <v>906</v>
      </c>
      <c r="B70" s="161">
        <v>16.5</v>
      </c>
      <c r="C70" s="74">
        <f t="shared" si="17"/>
        <v>15.015</v>
      </c>
      <c r="D70" s="74">
        <f t="shared" si="18"/>
        <v>14.355</v>
      </c>
      <c r="E70" s="75">
        <f t="shared" si="19"/>
        <v>13.694999999999999</v>
      </c>
      <c r="F70" s="76">
        <f t="shared" si="20"/>
        <v>12.540000000000001</v>
      </c>
    </row>
    <row r="71" spans="1:6" ht="12.75" customHeight="1">
      <c r="A71" s="12" t="s">
        <v>907</v>
      </c>
      <c r="B71" s="161">
        <v>20.5</v>
      </c>
      <c r="C71" s="74">
        <f t="shared" si="17"/>
        <v>18.655</v>
      </c>
      <c r="D71" s="74">
        <f t="shared" si="18"/>
        <v>17.835</v>
      </c>
      <c r="E71" s="75">
        <f t="shared" si="19"/>
        <v>17.015</v>
      </c>
      <c r="F71" s="76">
        <f t="shared" si="20"/>
        <v>15.58</v>
      </c>
    </row>
    <row r="72" spans="1:6" ht="12.75" customHeight="1">
      <c r="A72" s="12" t="s">
        <v>908</v>
      </c>
      <c r="B72" s="161">
        <v>24</v>
      </c>
      <c r="C72" s="74">
        <f t="shared" si="17"/>
        <v>21.84</v>
      </c>
      <c r="D72" s="74">
        <f t="shared" si="18"/>
        <v>20.88</v>
      </c>
      <c r="E72" s="75">
        <f t="shared" si="19"/>
        <v>19.919999999999998</v>
      </c>
      <c r="F72" s="76">
        <f t="shared" si="20"/>
        <v>18.240000000000002</v>
      </c>
    </row>
    <row r="73" spans="1:6" ht="12.75" customHeight="1">
      <c r="A73" s="12" t="s">
        <v>909</v>
      </c>
      <c r="B73" s="161">
        <v>24</v>
      </c>
      <c r="C73" s="74">
        <f t="shared" si="17"/>
        <v>21.84</v>
      </c>
      <c r="D73" s="74">
        <f t="shared" si="18"/>
        <v>20.88</v>
      </c>
      <c r="E73" s="75">
        <f t="shared" si="19"/>
        <v>19.919999999999998</v>
      </c>
      <c r="F73" s="76">
        <f t="shared" si="20"/>
        <v>18.240000000000002</v>
      </c>
    </row>
    <row r="74" spans="1:6" ht="12.75" customHeight="1" thickBot="1">
      <c r="A74" s="12" t="s">
        <v>910</v>
      </c>
      <c r="B74" s="161">
        <v>26</v>
      </c>
      <c r="C74" s="74">
        <f t="shared" si="17"/>
        <v>23.66</v>
      </c>
      <c r="D74" s="74">
        <f t="shared" si="18"/>
        <v>22.62</v>
      </c>
      <c r="E74" s="75">
        <f t="shared" si="19"/>
        <v>21.58</v>
      </c>
      <c r="F74" s="76">
        <f t="shared" si="20"/>
        <v>19.76</v>
      </c>
    </row>
    <row r="75" spans="1:6" ht="13.5" customHeight="1">
      <c r="A75" s="247" t="s">
        <v>911</v>
      </c>
      <c r="B75" s="248"/>
      <c r="C75" s="248"/>
      <c r="D75" s="248"/>
      <c r="E75" s="248"/>
      <c r="F75" s="22"/>
    </row>
    <row r="76" spans="1:6" ht="13.5" customHeight="1">
      <c r="A76" s="12" t="s">
        <v>913</v>
      </c>
      <c r="B76" s="161">
        <v>59</v>
      </c>
      <c r="C76" s="74">
        <f>0.91*B76</f>
        <v>53.690000000000005</v>
      </c>
      <c r="D76" s="74">
        <f>B76*0.87</f>
        <v>51.33</v>
      </c>
      <c r="E76" s="75">
        <f>B76*0.83</f>
        <v>48.97</v>
      </c>
      <c r="F76" s="76">
        <f>B76*0.76</f>
        <v>44.84</v>
      </c>
    </row>
    <row r="77" spans="1:6" ht="13.5" customHeight="1">
      <c r="A77" s="12" t="s">
        <v>614</v>
      </c>
      <c r="B77" s="161">
        <v>60</v>
      </c>
      <c r="C77" s="74">
        <f>0.91*B77</f>
        <v>54.6</v>
      </c>
      <c r="D77" s="74">
        <f>B77*0.87</f>
        <v>52.2</v>
      </c>
      <c r="E77" s="75">
        <f>B77*0.83</f>
        <v>49.8</v>
      </c>
      <c r="F77" s="76">
        <f>B77*0.76</f>
        <v>45.6</v>
      </c>
    </row>
    <row r="78" spans="1:6" ht="13.5" customHeight="1">
      <c r="A78" s="12" t="s">
        <v>914</v>
      </c>
      <c r="B78" s="161">
        <v>78.5</v>
      </c>
      <c r="C78" s="74">
        <f>0.91*B78</f>
        <v>71.435</v>
      </c>
      <c r="D78" s="74">
        <f>B78*0.87</f>
        <v>68.295</v>
      </c>
      <c r="E78" s="75">
        <f>B78*0.83</f>
        <v>65.155</v>
      </c>
      <c r="F78" s="76">
        <f>B78*0.76</f>
        <v>59.660000000000004</v>
      </c>
    </row>
    <row r="79" spans="1:6" ht="13.5" customHeight="1">
      <c r="A79" s="12" t="s">
        <v>915</v>
      </c>
      <c r="B79" s="161">
        <v>67</v>
      </c>
      <c r="C79" s="74">
        <f>0.91*B79</f>
        <v>60.97</v>
      </c>
      <c r="D79" s="74">
        <f>B79*0.87</f>
        <v>58.29</v>
      </c>
      <c r="E79" s="75">
        <f>B79*0.83</f>
        <v>55.61</v>
      </c>
      <c r="F79" s="76">
        <f>B79*0.76</f>
        <v>50.92</v>
      </c>
    </row>
    <row r="80" spans="1:6" ht="13.5" customHeight="1" thickBot="1">
      <c r="A80" s="12" t="s">
        <v>916</v>
      </c>
      <c r="B80" s="161">
        <v>83</v>
      </c>
      <c r="C80" s="74">
        <f>0.91*B80</f>
        <v>75.53</v>
      </c>
      <c r="D80" s="74">
        <f>B80*0.87</f>
        <v>72.21</v>
      </c>
      <c r="E80" s="75">
        <f>B80*0.83</f>
        <v>68.89</v>
      </c>
      <c r="F80" s="76">
        <f>B80*0.76</f>
        <v>63.08</v>
      </c>
    </row>
    <row r="81" spans="1:6" ht="13.5" customHeight="1">
      <c r="A81" s="247" t="s">
        <v>912</v>
      </c>
      <c r="B81" s="248"/>
      <c r="C81" s="248"/>
      <c r="D81" s="248"/>
      <c r="E81" s="248"/>
      <c r="F81" s="22"/>
    </row>
    <row r="82" spans="1:6" ht="13.5" customHeight="1">
      <c r="A82" s="12" t="s">
        <v>917</v>
      </c>
      <c r="B82" s="161">
        <v>72.5</v>
      </c>
      <c r="C82" s="74">
        <f>0.91*B82</f>
        <v>65.97500000000001</v>
      </c>
      <c r="D82" s="74">
        <f>B82*0.87</f>
        <v>63.075</v>
      </c>
      <c r="E82" s="75">
        <f>B82*0.83</f>
        <v>60.175</v>
      </c>
      <c r="F82" s="76">
        <f>B82*0.76</f>
        <v>55.1</v>
      </c>
    </row>
    <row r="83" spans="1:6" ht="13.5" customHeight="1">
      <c r="A83" s="12" t="s">
        <v>615</v>
      </c>
      <c r="B83" s="161">
        <v>76</v>
      </c>
      <c r="C83" s="74">
        <f>0.91*B83</f>
        <v>69.16</v>
      </c>
      <c r="D83" s="74">
        <f>B83*0.87</f>
        <v>66.12</v>
      </c>
      <c r="E83" s="75">
        <f>B83*0.83</f>
        <v>63.08</v>
      </c>
      <c r="F83" s="76">
        <f>B83*0.76</f>
        <v>57.76</v>
      </c>
    </row>
    <row r="84" spans="1:6" ht="13.5" customHeight="1">
      <c r="A84" s="12" t="s">
        <v>616</v>
      </c>
      <c r="B84" s="161">
        <v>100</v>
      </c>
      <c r="C84" s="74">
        <f>0.91*B84</f>
        <v>91</v>
      </c>
      <c r="D84" s="74">
        <f>B84*0.87</f>
        <v>87</v>
      </c>
      <c r="E84" s="75">
        <f>B84*0.83</f>
        <v>83</v>
      </c>
      <c r="F84" s="76">
        <f>B84*0.76</f>
        <v>76</v>
      </c>
    </row>
    <row r="85" spans="1:6" ht="13.5" customHeight="1">
      <c r="A85" s="12" t="s">
        <v>918</v>
      </c>
      <c r="B85" s="161">
        <v>86.5</v>
      </c>
      <c r="C85" s="74">
        <f>0.91*B85</f>
        <v>78.715</v>
      </c>
      <c r="D85" s="74">
        <f>B85*0.87</f>
        <v>75.255</v>
      </c>
      <c r="E85" s="75">
        <f>B85*0.83</f>
        <v>71.795</v>
      </c>
      <c r="F85" s="76">
        <f>B85*0.76</f>
        <v>65.74</v>
      </c>
    </row>
    <row r="86" spans="1:6" ht="13.5" customHeight="1" thickBot="1">
      <c r="A86" s="23" t="s">
        <v>919</v>
      </c>
      <c r="B86" s="166">
        <v>111</v>
      </c>
      <c r="C86" s="79">
        <f>0.91*B86</f>
        <v>101.01</v>
      </c>
      <c r="D86" s="79">
        <f>B86*0.87</f>
        <v>96.57</v>
      </c>
      <c r="E86" s="80">
        <f>B86*0.83</f>
        <v>92.13</v>
      </c>
      <c r="F86" s="81">
        <f>B86*0.76</f>
        <v>84.36</v>
      </c>
    </row>
  </sheetData>
  <sheetProtection/>
  <mergeCells count="19">
    <mergeCell ref="A10:B10"/>
    <mergeCell ref="A13:B13"/>
    <mergeCell ref="A16:C16"/>
    <mergeCell ref="B1:F1"/>
    <mergeCell ref="B2:F2"/>
    <mergeCell ref="B4:F4"/>
    <mergeCell ref="A6:F6"/>
    <mergeCell ref="A68:C68"/>
    <mergeCell ref="A75:E75"/>
    <mergeCell ref="A81:E81"/>
    <mergeCell ref="A60:F60"/>
    <mergeCell ref="A42:C42"/>
    <mergeCell ref="A46:F46"/>
    <mergeCell ref="A17:C17"/>
    <mergeCell ref="A21:C21"/>
    <mergeCell ref="A24:E24"/>
    <mergeCell ref="A31:E31"/>
    <mergeCell ref="A38:E38"/>
    <mergeCell ref="A53:F5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1"/>
  <sheetViews>
    <sheetView zoomScalePageLayoutView="0" workbookViewId="0" topLeftCell="A251">
      <selection activeCell="B210" sqref="B210"/>
    </sheetView>
  </sheetViews>
  <sheetFormatPr defaultColWidth="9.00390625" defaultRowHeight="12.75"/>
  <cols>
    <col min="1" max="1" width="47.75390625" style="0" customWidth="1"/>
    <col min="2" max="2" width="10.75390625" style="0" customWidth="1"/>
    <col min="3" max="5" width="8.625" style="0" customWidth="1"/>
    <col min="6" max="6" width="10.75390625" style="0" customWidth="1"/>
  </cols>
  <sheetData>
    <row r="1" spans="1:6" ht="26.25">
      <c r="A1" s="1" t="s">
        <v>852</v>
      </c>
      <c r="B1" s="265" t="s">
        <v>853</v>
      </c>
      <c r="C1" s="265"/>
      <c r="D1" s="265"/>
      <c r="E1" s="265"/>
      <c r="F1" s="265"/>
    </row>
    <row r="2" spans="1:6" ht="12.75">
      <c r="A2" s="3"/>
      <c r="B2" s="265" t="s">
        <v>1721</v>
      </c>
      <c r="C2" s="265"/>
      <c r="D2" s="265"/>
      <c r="E2" s="265"/>
      <c r="F2" s="265"/>
    </row>
    <row r="3" spans="1:6" ht="23.25">
      <c r="A3" s="4" t="s">
        <v>854</v>
      </c>
      <c r="B3" s="30"/>
      <c r="C3" s="29"/>
      <c r="D3" s="29"/>
      <c r="E3" s="29"/>
      <c r="F3" s="29"/>
    </row>
    <row r="4" spans="1:6" ht="12.75">
      <c r="A4" s="238">
        <v>44409</v>
      </c>
      <c r="B4" s="265" t="s">
        <v>855</v>
      </c>
      <c r="C4" s="265"/>
      <c r="D4" s="265"/>
      <c r="E4" s="265"/>
      <c r="F4" s="265"/>
    </row>
    <row r="5" spans="1:6" ht="12.75">
      <c r="A5" s="7"/>
      <c r="B5" s="30"/>
      <c r="C5" s="30"/>
      <c r="D5" s="29"/>
      <c r="E5" s="29"/>
      <c r="F5" s="29"/>
    </row>
    <row r="6" spans="1:6" ht="12.75">
      <c r="A6" s="255" t="s">
        <v>1387</v>
      </c>
      <c r="B6" s="255"/>
      <c r="C6" s="255"/>
      <c r="D6" s="255"/>
      <c r="E6" s="255"/>
      <c r="F6" s="255"/>
    </row>
    <row r="7" spans="1:6" ht="13.5" thickBot="1">
      <c r="A7" s="3"/>
      <c r="B7" s="30"/>
      <c r="C7" s="29"/>
      <c r="D7" s="29"/>
      <c r="E7" s="29"/>
      <c r="F7" s="29"/>
    </row>
    <row r="8" spans="1:6" ht="24.75" thickBot="1">
      <c r="A8" s="9" t="s">
        <v>856</v>
      </c>
      <c r="B8" s="32" t="s">
        <v>1211</v>
      </c>
      <c r="C8" s="33" t="s">
        <v>1219</v>
      </c>
      <c r="D8" s="33" t="s">
        <v>1220</v>
      </c>
      <c r="E8" s="33" t="s">
        <v>1221</v>
      </c>
      <c r="F8" s="33" t="s">
        <v>1222</v>
      </c>
    </row>
    <row r="9" spans="1:6" ht="18.75" thickBot="1">
      <c r="A9" s="262" t="s">
        <v>1725</v>
      </c>
      <c r="B9" s="263"/>
      <c r="C9" s="263"/>
      <c r="D9" s="263"/>
      <c r="E9" s="263"/>
      <c r="F9" s="264"/>
    </row>
    <row r="10" spans="1:6" ht="15.75" thickBot="1">
      <c r="A10" s="54" t="s">
        <v>969</v>
      </c>
      <c r="B10" s="55"/>
      <c r="C10" s="55"/>
      <c r="D10" s="55"/>
      <c r="E10" s="55"/>
      <c r="F10" s="56"/>
    </row>
    <row r="11" spans="1:6" ht="12.75" customHeight="1">
      <c r="A11" s="45" t="s">
        <v>1726</v>
      </c>
      <c r="B11" s="36">
        <v>26.5</v>
      </c>
      <c r="C11" s="118">
        <f aca="true" t="shared" si="0" ref="C11:C66">B11*0.91</f>
        <v>24.115000000000002</v>
      </c>
      <c r="D11" s="41">
        <f aca="true" t="shared" si="1" ref="D11:D59">B11*0.87</f>
        <v>23.055</v>
      </c>
      <c r="E11" s="41">
        <f aca="true" t="shared" si="2" ref="E11:E59">B11*0.83</f>
        <v>21.994999999999997</v>
      </c>
      <c r="F11" s="111">
        <f aca="true" t="shared" si="3" ref="F11:F59">B11*0.76</f>
        <v>20.14</v>
      </c>
    </row>
    <row r="12" spans="1:6" ht="12.75" customHeight="1">
      <c r="A12" s="45" t="s">
        <v>1727</v>
      </c>
      <c r="B12" s="38">
        <v>41</v>
      </c>
      <c r="C12" s="118">
        <f t="shared" si="0"/>
        <v>37.31</v>
      </c>
      <c r="D12" s="41">
        <f t="shared" si="1"/>
        <v>35.67</v>
      </c>
      <c r="E12" s="41">
        <f t="shared" si="2"/>
        <v>34.03</v>
      </c>
      <c r="F12" s="111">
        <f>B12*0.76</f>
        <v>31.16</v>
      </c>
    </row>
    <row r="13" spans="1:6" ht="12.75" customHeight="1">
      <c r="A13" s="45" t="s">
        <v>715</v>
      </c>
      <c r="B13" s="38">
        <v>55</v>
      </c>
      <c r="C13" s="118">
        <f t="shared" si="0"/>
        <v>50.050000000000004</v>
      </c>
      <c r="D13" s="41">
        <f>B13*0.87</f>
        <v>47.85</v>
      </c>
      <c r="E13" s="41">
        <f>B13*0.83</f>
        <v>45.65</v>
      </c>
      <c r="F13" s="111">
        <f>B13*0.76</f>
        <v>41.8</v>
      </c>
    </row>
    <row r="14" spans="1:6" ht="12.75" customHeight="1">
      <c r="A14" s="45" t="s">
        <v>1728</v>
      </c>
      <c r="B14" s="38">
        <v>72</v>
      </c>
      <c r="C14" s="118">
        <f t="shared" si="0"/>
        <v>65.52</v>
      </c>
      <c r="D14" s="41">
        <f t="shared" si="1"/>
        <v>62.64</v>
      </c>
      <c r="E14" s="41">
        <f t="shared" si="2"/>
        <v>59.76</v>
      </c>
      <c r="F14" s="111">
        <f t="shared" si="3"/>
        <v>54.72</v>
      </c>
    </row>
    <row r="15" spans="1:6" ht="12.75" customHeight="1">
      <c r="A15" s="45" t="s">
        <v>716</v>
      </c>
      <c r="B15" s="38">
        <v>101</v>
      </c>
      <c r="C15" s="118">
        <f t="shared" si="0"/>
        <v>91.91</v>
      </c>
      <c r="D15" s="41">
        <f t="shared" si="1"/>
        <v>87.87</v>
      </c>
      <c r="E15" s="41">
        <f t="shared" si="2"/>
        <v>83.83</v>
      </c>
      <c r="F15" s="111">
        <f t="shared" si="3"/>
        <v>76.76</v>
      </c>
    </row>
    <row r="16" spans="1:6" ht="12.75" customHeight="1">
      <c r="A16" s="45" t="s">
        <v>1729</v>
      </c>
      <c r="B16" s="38">
        <v>135</v>
      </c>
      <c r="C16" s="118">
        <f t="shared" si="0"/>
        <v>122.85000000000001</v>
      </c>
      <c r="D16" s="41">
        <f t="shared" si="1"/>
        <v>117.45</v>
      </c>
      <c r="E16" s="41">
        <f t="shared" si="2"/>
        <v>112.05</v>
      </c>
      <c r="F16" s="111">
        <f t="shared" si="3"/>
        <v>102.6</v>
      </c>
    </row>
    <row r="17" spans="1:6" ht="12.75" customHeight="1">
      <c r="A17" s="175" t="s">
        <v>1664</v>
      </c>
      <c r="B17" s="38">
        <v>199</v>
      </c>
      <c r="C17" s="118">
        <f t="shared" si="0"/>
        <v>181.09</v>
      </c>
      <c r="D17" s="41">
        <f t="shared" si="1"/>
        <v>173.13</v>
      </c>
      <c r="E17" s="41">
        <f t="shared" si="2"/>
        <v>165.17</v>
      </c>
      <c r="F17" s="111">
        <f t="shared" si="3"/>
        <v>151.24</v>
      </c>
    </row>
    <row r="18" spans="1:6" ht="12.75" customHeight="1">
      <c r="A18" s="45" t="s">
        <v>1730</v>
      </c>
      <c r="B18" s="38">
        <v>31.5</v>
      </c>
      <c r="C18" s="118">
        <f t="shared" si="0"/>
        <v>28.665000000000003</v>
      </c>
      <c r="D18" s="41">
        <f t="shared" si="1"/>
        <v>27.405</v>
      </c>
      <c r="E18" s="41">
        <f t="shared" si="2"/>
        <v>26.145</v>
      </c>
      <c r="F18" s="111">
        <f t="shared" si="3"/>
        <v>23.94</v>
      </c>
    </row>
    <row r="19" spans="1:6" ht="12.75" customHeight="1">
      <c r="A19" s="45" t="s">
        <v>1731</v>
      </c>
      <c r="B19" s="38">
        <v>48</v>
      </c>
      <c r="C19" s="118">
        <f t="shared" si="0"/>
        <v>43.68</v>
      </c>
      <c r="D19" s="41">
        <f t="shared" si="1"/>
        <v>41.76</v>
      </c>
      <c r="E19" s="41">
        <f t="shared" si="2"/>
        <v>39.839999999999996</v>
      </c>
      <c r="F19" s="111">
        <f t="shared" si="3"/>
        <v>36.480000000000004</v>
      </c>
    </row>
    <row r="20" spans="1:6" ht="12.75" customHeight="1">
      <c r="A20" s="45" t="s">
        <v>1604</v>
      </c>
      <c r="B20" s="38">
        <v>68</v>
      </c>
      <c r="C20" s="118">
        <f t="shared" si="0"/>
        <v>61.88</v>
      </c>
      <c r="D20" s="41">
        <f t="shared" si="1"/>
        <v>59.16</v>
      </c>
      <c r="E20" s="41">
        <f t="shared" si="2"/>
        <v>56.44</v>
      </c>
      <c r="F20" s="111">
        <f t="shared" si="3"/>
        <v>51.68</v>
      </c>
    </row>
    <row r="21" spans="1:6" ht="12.75" customHeight="1">
      <c r="A21" s="45" t="s">
        <v>1732</v>
      </c>
      <c r="B21" s="38">
        <v>86.5</v>
      </c>
      <c r="C21" s="118">
        <f t="shared" si="0"/>
        <v>78.715</v>
      </c>
      <c r="D21" s="41">
        <f t="shared" si="1"/>
        <v>75.255</v>
      </c>
      <c r="E21" s="41">
        <f t="shared" si="2"/>
        <v>71.795</v>
      </c>
      <c r="F21" s="111">
        <f t="shared" si="3"/>
        <v>65.74</v>
      </c>
    </row>
    <row r="22" spans="1:6" ht="12.75" customHeight="1">
      <c r="A22" s="45" t="s">
        <v>1605</v>
      </c>
      <c r="B22" s="38">
        <v>125</v>
      </c>
      <c r="C22" s="118">
        <f t="shared" si="0"/>
        <v>113.75</v>
      </c>
      <c r="D22" s="41">
        <f t="shared" si="1"/>
        <v>108.75</v>
      </c>
      <c r="E22" s="41">
        <f t="shared" si="2"/>
        <v>103.75</v>
      </c>
      <c r="F22" s="111">
        <f t="shared" si="3"/>
        <v>95</v>
      </c>
    </row>
    <row r="23" spans="1:6" ht="12.75" customHeight="1">
      <c r="A23" s="45" t="s">
        <v>1733</v>
      </c>
      <c r="B23" s="209">
        <v>157</v>
      </c>
      <c r="C23" s="118">
        <f t="shared" si="0"/>
        <v>142.87</v>
      </c>
      <c r="D23" s="41">
        <f t="shared" si="1"/>
        <v>136.59</v>
      </c>
      <c r="E23" s="41">
        <f t="shared" si="2"/>
        <v>130.31</v>
      </c>
      <c r="F23" s="111">
        <f t="shared" si="3"/>
        <v>119.32000000000001</v>
      </c>
    </row>
    <row r="24" spans="1:6" ht="12.75" customHeight="1">
      <c r="A24" s="45" t="s">
        <v>1606</v>
      </c>
      <c r="B24" s="39">
        <v>238</v>
      </c>
      <c r="C24" s="118">
        <f t="shared" si="0"/>
        <v>216.58</v>
      </c>
      <c r="D24" s="41">
        <f t="shared" si="1"/>
        <v>207.06</v>
      </c>
      <c r="E24" s="41">
        <f t="shared" si="2"/>
        <v>197.54</v>
      </c>
      <c r="F24" s="111">
        <f t="shared" si="3"/>
        <v>180.88</v>
      </c>
    </row>
    <row r="25" spans="1:6" ht="12.75" customHeight="1">
      <c r="A25" s="45" t="s">
        <v>1734</v>
      </c>
      <c r="B25" s="36">
        <v>39</v>
      </c>
      <c r="C25" s="118">
        <f t="shared" si="0"/>
        <v>35.49</v>
      </c>
      <c r="D25" s="41">
        <f t="shared" si="1"/>
        <v>33.93</v>
      </c>
      <c r="E25" s="41">
        <f t="shared" si="2"/>
        <v>32.37</v>
      </c>
      <c r="F25" s="111">
        <f t="shared" si="3"/>
        <v>29.64</v>
      </c>
    </row>
    <row r="26" spans="1:6" ht="12.75" customHeight="1">
      <c r="A26" s="45" t="s">
        <v>1735</v>
      </c>
      <c r="B26" s="36">
        <v>60</v>
      </c>
      <c r="C26" s="118">
        <f t="shared" si="0"/>
        <v>54.6</v>
      </c>
      <c r="D26" s="41">
        <f t="shared" si="1"/>
        <v>52.2</v>
      </c>
      <c r="E26" s="41">
        <f t="shared" si="2"/>
        <v>49.8</v>
      </c>
      <c r="F26" s="111">
        <f t="shared" si="3"/>
        <v>45.6</v>
      </c>
    </row>
    <row r="27" spans="1:6" ht="12.75" customHeight="1">
      <c r="A27" s="45" t="s">
        <v>1736</v>
      </c>
      <c r="B27" s="36">
        <v>81.5</v>
      </c>
      <c r="C27" s="118">
        <f t="shared" si="0"/>
        <v>74.165</v>
      </c>
      <c r="D27" s="41">
        <f t="shared" si="1"/>
        <v>70.905</v>
      </c>
      <c r="E27" s="41">
        <f t="shared" si="2"/>
        <v>67.645</v>
      </c>
      <c r="F27" s="111">
        <f t="shared" si="3"/>
        <v>61.94</v>
      </c>
    </row>
    <row r="28" spans="1:6" ht="12.75" customHeight="1">
      <c r="A28" s="45" t="s">
        <v>1737</v>
      </c>
      <c r="B28" s="36">
        <v>103</v>
      </c>
      <c r="C28" s="118">
        <f t="shared" si="0"/>
        <v>93.73</v>
      </c>
      <c r="D28" s="41">
        <f t="shared" si="1"/>
        <v>89.61</v>
      </c>
      <c r="E28" s="41">
        <f t="shared" si="2"/>
        <v>85.49</v>
      </c>
      <c r="F28" s="111">
        <f t="shared" si="3"/>
        <v>78.28</v>
      </c>
    </row>
    <row r="29" spans="1:6" ht="12.75" customHeight="1">
      <c r="A29" s="45" t="s">
        <v>1738</v>
      </c>
      <c r="B29" s="36">
        <v>151</v>
      </c>
      <c r="C29" s="118">
        <f t="shared" si="0"/>
        <v>137.41</v>
      </c>
      <c r="D29" s="41">
        <f t="shared" si="1"/>
        <v>131.37</v>
      </c>
      <c r="E29" s="41">
        <f t="shared" si="2"/>
        <v>125.33</v>
      </c>
      <c r="F29" s="111">
        <f t="shared" si="3"/>
        <v>114.76</v>
      </c>
    </row>
    <row r="30" spans="1:6" ht="12.75" customHeight="1">
      <c r="A30" s="45" t="s">
        <v>1739</v>
      </c>
      <c r="B30" s="36">
        <v>195</v>
      </c>
      <c r="C30" s="118">
        <f t="shared" si="0"/>
        <v>177.45000000000002</v>
      </c>
      <c r="D30" s="41">
        <f t="shared" si="1"/>
        <v>169.65</v>
      </c>
      <c r="E30" s="41">
        <f t="shared" si="2"/>
        <v>161.85</v>
      </c>
      <c r="F30" s="111">
        <f t="shared" si="3"/>
        <v>148.2</v>
      </c>
    </row>
    <row r="31" spans="1:6" ht="12.75" customHeight="1">
      <c r="A31" s="45" t="s">
        <v>1740</v>
      </c>
      <c r="B31" s="36">
        <v>285</v>
      </c>
      <c r="C31" s="118">
        <f t="shared" si="0"/>
        <v>259.35</v>
      </c>
      <c r="D31" s="41">
        <f t="shared" si="1"/>
        <v>247.95</v>
      </c>
      <c r="E31" s="41">
        <f t="shared" si="2"/>
        <v>236.54999999999998</v>
      </c>
      <c r="F31" s="111">
        <f t="shared" si="3"/>
        <v>216.6</v>
      </c>
    </row>
    <row r="32" spans="1:6" ht="12.75" customHeight="1">
      <c r="A32" s="175" t="s">
        <v>453</v>
      </c>
      <c r="B32" s="36">
        <v>77</v>
      </c>
      <c r="C32" s="118">
        <f t="shared" si="0"/>
        <v>70.07000000000001</v>
      </c>
      <c r="D32" s="41">
        <f>B32*0.87</f>
        <v>66.99</v>
      </c>
      <c r="E32" s="41">
        <f>B32*0.83</f>
        <v>63.91</v>
      </c>
      <c r="F32" s="111">
        <f>B32*0.76</f>
        <v>58.52</v>
      </c>
    </row>
    <row r="33" spans="1:6" ht="12.75" customHeight="1">
      <c r="A33" s="175" t="s">
        <v>454</v>
      </c>
      <c r="B33" s="36">
        <v>124</v>
      </c>
      <c r="C33" s="118">
        <f t="shared" si="0"/>
        <v>112.84</v>
      </c>
      <c r="D33" s="41">
        <f>B33*0.87</f>
        <v>107.88</v>
      </c>
      <c r="E33" s="41">
        <f>B33*0.83</f>
        <v>102.92</v>
      </c>
      <c r="F33" s="111">
        <f>B33*0.76</f>
        <v>94.24</v>
      </c>
    </row>
    <row r="34" spans="1:6" ht="12.75" customHeight="1">
      <c r="A34" s="175" t="s">
        <v>455</v>
      </c>
      <c r="B34" s="36">
        <v>209</v>
      </c>
      <c r="C34" s="118">
        <f t="shared" si="0"/>
        <v>190.19</v>
      </c>
      <c r="D34" s="41">
        <f>B34*0.87</f>
        <v>181.83</v>
      </c>
      <c r="E34" s="41">
        <f>B34*0.83</f>
        <v>173.47</v>
      </c>
      <c r="F34" s="111">
        <f>B34*0.76</f>
        <v>158.84</v>
      </c>
    </row>
    <row r="35" spans="1:6" ht="12.75" customHeight="1">
      <c r="A35" s="175" t="s">
        <v>456</v>
      </c>
      <c r="B35" s="36">
        <v>387</v>
      </c>
      <c r="C35" s="118">
        <f t="shared" si="0"/>
        <v>352.17</v>
      </c>
      <c r="D35" s="41">
        <f>B35*0.87</f>
        <v>336.69</v>
      </c>
      <c r="E35" s="41">
        <f>B35*0.83</f>
        <v>321.21</v>
      </c>
      <c r="F35" s="111">
        <f>B35*0.76</f>
        <v>294.12</v>
      </c>
    </row>
    <row r="36" spans="1:6" ht="12.75" customHeight="1">
      <c r="A36" s="175" t="s">
        <v>457</v>
      </c>
      <c r="B36" s="36">
        <v>569</v>
      </c>
      <c r="C36" s="118">
        <f t="shared" si="0"/>
        <v>517.79</v>
      </c>
      <c r="D36" s="41">
        <f>B36*0.87</f>
        <v>495.03</v>
      </c>
      <c r="E36" s="41">
        <f>B36*0.83</f>
        <v>472.27</v>
      </c>
      <c r="F36" s="111">
        <f>B36*0.76</f>
        <v>432.44</v>
      </c>
    </row>
    <row r="37" spans="1:6" ht="12.75" customHeight="1">
      <c r="A37" s="45" t="s">
        <v>1609</v>
      </c>
      <c r="B37" s="36">
        <v>98.5</v>
      </c>
      <c r="C37" s="118">
        <f t="shared" si="0"/>
        <v>89.635</v>
      </c>
      <c r="D37" s="41">
        <f t="shared" si="1"/>
        <v>85.695</v>
      </c>
      <c r="E37" s="41">
        <f t="shared" si="2"/>
        <v>81.755</v>
      </c>
      <c r="F37" s="111">
        <f t="shared" si="3"/>
        <v>74.86</v>
      </c>
    </row>
    <row r="38" spans="1:6" ht="12.75" customHeight="1">
      <c r="A38" s="45" t="s">
        <v>1608</v>
      </c>
      <c r="B38" s="36">
        <v>158</v>
      </c>
      <c r="C38" s="118">
        <f t="shared" si="0"/>
        <v>143.78</v>
      </c>
      <c r="D38" s="41">
        <f t="shared" si="1"/>
        <v>137.46</v>
      </c>
      <c r="E38" s="41">
        <f t="shared" si="2"/>
        <v>131.14</v>
      </c>
      <c r="F38" s="111">
        <f t="shared" si="3"/>
        <v>120.08</v>
      </c>
    </row>
    <row r="39" spans="1:6" ht="12.75" customHeight="1">
      <c r="A39" s="45" t="s">
        <v>1607</v>
      </c>
      <c r="B39" s="36">
        <v>220</v>
      </c>
      <c r="C39" s="118">
        <f t="shared" si="0"/>
        <v>200.20000000000002</v>
      </c>
      <c r="D39" s="41">
        <f t="shared" si="1"/>
        <v>191.4</v>
      </c>
      <c r="E39" s="41">
        <f t="shared" si="2"/>
        <v>182.6</v>
      </c>
      <c r="F39" s="111">
        <f t="shared" si="3"/>
        <v>167.2</v>
      </c>
    </row>
    <row r="40" spans="1:6" ht="12.75" customHeight="1">
      <c r="A40" s="45" t="s">
        <v>1741</v>
      </c>
      <c r="B40" s="36">
        <v>283</v>
      </c>
      <c r="C40" s="118">
        <f t="shared" si="0"/>
        <v>257.53000000000003</v>
      </c>
      <c r="D40" s="41">
        <f t="shared" si="1"/>
        <v>246.21</v>
      </c>
      <c r="E40" s="41">
        <f t="shared" si="2"/>
        <v>234.89</v>
      </c>
      <c r="F40" s="111">
        <f t="shared" si="3"/>
        <v>215.08</v>
      </c>
    </row>
    <row r="41" spans="1:6" ht="12.75" customHeight="1">
      <c r="A41" s="45" t="s">
        <v>1742</v>
      </c>
      <c r="B41" s="36">
        <v>389</v>
      </c>
      <c r="C41" s="118">
        <f t="shared" si="0"/>
        <v>353.99</v>
      </c>
      <c r="D41" s="41">
        <f t="shared" si="1"/>
        <v>338.43</v>
      </c>
      <c r="E41" s="41">
        <f t="shared" si="2"/>
        <v>322.87</v>
      </c>
      <c r="F41" s="111">
        <f t="shared" si="3"/>
        <v>295.64</v>
      </c>
    </row>
    <row r="42" spans="1:6" ht="12.75" customHeight="1">
      <c r="A42" s="45" t="s">
        <v>1743</v>
      </c>
      <c r="B42" s="36">
        <v>507</v>
      </c>
      <c r="C42" s="118">
        <f t="shared" si="0"/>
        <v>461.37</v>
      </c>
      <c r="D42" s="41">
        <f t="shared" si="1"/>
        <v>441.09</v>
      </c>
      <c r="E42" s="41">
        <f t="shared" si="2"/>
        <v>420.81</v>
      </c>
      <c r="F42" s="111">
        <f t="shared" si="3"/>
        <v>385.32</v>
      </c>
    </row>
    <row r="43" spans="1:6" ht="12.75" customHeight="1" thickBot="1">
      <c r="A43" s="45" t="s">
        <v>1356</v>
      </c>
      <c r="B43" s="40">
        <v>749</v>
      </c>
      <c r="C43" s="118">
        <f t="shared" si="0"/>
        <v>681.59</v>
      </c>
      <c r="D43" s="41">
        <f t="shared" si="1"/>
        <v>651.63</v>
      </c>
      <c r="E43" s="41">
        <f t="shared" si="2"/>
        <v>621.67</v>
      </c>
      <c r="F43" s="111">
        <f t="shared" si="3"/>
        <v>569.24</v>
      </c>
    </row>
    <row r="44" spans="1:6" ht="13.5" customHeight="1" thickBot="1">
      <c r="A44" s="256" t="s">
        <v>996</v>
      </c>
      <c r="B44" s="257"/>
      <c r="C44" s="257"/>
      <c r="D44" s="257"/>
      <c r="E44" s="257"/>
      <c r="F44" s="258"/>
    </row>
    <row r="45" spans="1:6" ht="12.75" customHeight="1">
      <c r="A45" s="235" t="s">
        <v>702</v>
      </c>
      <c r="B45" s="41">
        <v>18.5</v>
      </c>
      <c r="C45" s="42">
        <f t="shared" si="0"/>
        <v>16.835</v>
      </c>
      <c r="D45" s="42">
        <f t="shared" si="1"/>
        <v>16.095</v>
      </c>
      <c r="E45" s="42">
        <f t="shared" si="2"/>
        <v>15.354999999999999</v>
      </c>
      <c r="F45" s="46">
        <f t="shared" si="3"/>
        <v>14.06</v>
      </c>
    </row>
    <row r="46" spans="1:6" ht="12.75" customHeight="1">
      <c r="A46" s="235" t="s">
        <v>1357</v>
      </c>
      <c r="B46" s="41">
        <v>19</v>
      </c>
      <c r="C46" s="42">
        <f t="shared" si="0"/>
        <v>17.29</v>
      </c>
      <c r="D46" s="42">
        <f t="shared" si="1"/>
        <v>16.53</v>
      </c>
      <c r="E46" s="42">
        <f t="shared" si="2"/>
        <v>15.77</v>
      </c>
      <c r="F46" s="46">
        <f t="shared" si="3"/>
        <v>14.44</v>
      </c>
    </row>
    <row r="47" spans="1:6" ht="12.75" customHeight="1">
      <c r="A47" s="235" t="s">
        <v>1358</v>
      </c>
      <c r="B47" s="41">
        <v>20.5</v>
      </c>
      <c r="C47" s="42">
        <f t="shared" si="0"/>
        <v>18.655</v>
      </c>
      <c r="D47" s="42">
        <f t="shared" si="1"/>
        <v>17.835</v>
      </c>
      <c r="E47" s="42">
        <f t="shared" si="2"/>
        <v>17.015</v>
      </c>
      <c r="F47" s="46">
        <f t="shared" si="3"/>
        <v>15.58</v>
      </c>
    </row>
    <row r="48" spans="1:6" ht="12.75" customHeight="1">
      <c r="A48" s="235" t="s">
        <v>1359</v>
      </c>
      <c r="B48" s="41">
        <v>21.5</v>
      </c>
      <c r="C48" s="42">
        <f t="shared" si="0"/>
        <v>19.565</v>
      </c>
      <c r="D48" s="42">
        <f t="shared" si="1"/>
        <v>18.705</v>
      </c>
      <c r="E48" s="42">
        <f t="shared" si="2"/>
        <v>17.845</v>
      </c>
      <c r="F48" s="46">
        <f t="shared" si="3"/>
        <v>16.34</v>
      </c>
    </row>
    <row r="49" spans="1:6" ht="12.75" customHeight="1">
      <c r="A49" s="235" t="s">
        <v>703</v>
      </c>
      <c r="B49" s="41">
        <v>23</v>
      </c>
      <c r="C49" s="42">
        <f t="shared" si="0"/>
        <v>20.93</v>
      </c>
      <c r="D49" s="42">
        <f t="shared" si="1"/>
        <v>20.01</v>
      </c>
      <c r="E49" s="42">
        <f t="shared" si="2"/>
        <v>19.09</v>
      </c>
      <c r="F49" s="46">
        <f t="shared" si="3"/>
        <v>17.48</v>
      </c>
    </row>
    <row r="50" spans="1:6" ht="12.75" customHeight="1">
      <c r="A50" s="235" t="s">
        <v>1360</v>
      </c>
      <c r="B50" s="41">
        <v>25.5</v>
      </c>
      <c r="C50" s="42">
        <f t="shared" si="0"/>
        <v>23.205000000000002</v>
      </c>
      <c r="D50" s="42">
        <f t="shared" si="1"/>
        <v>22.185</v>
      </c>
      <c r="E50" s="42">
        <f t="shared" si="2"/>
        <v>21.165</v>
      </c>
      <c r="F50" s="46">
        <f t="shared" si="3"/>
        <v>19.38</v>
      </c>
    </row>
    <row r="51" spans="1:6" ht="12.75" customHeight="1">
      <c r="A51" s="235" t="s">
        <v>1361</v>
      </c>
      <c r="B51" s="41">
        <v>23.5</v>
      </c>
      <c r="C51" s="42">
        <f t="shared" si="0"/>
        <v>21.385</v>
      </c>
      <c r="D51" s="42">
        <f t="shared" si="1"/>
        <v>20.445</v>
      </c>
      <c r="E51" s="42">
        <f t="shared" si="2"/>
        <v>19.505</v>
      </c>
      <c r="F51" s="46">
        <f t="shared" si="3"/>
        <v>17.86</v>
      </c>
    </row>
    <row r="52" spans="1:6" ht="12.75" customHeight="1">
      <c r="A52" s="235" t="s">
        <v>704</v>
      </c>
      <c r="B52" s="41">
        <v>28.5</v>
      </c>
      <c r="C52" s="42">
        <f t="shared" si="0"/>
        <v>25.935000000000002</v>
      </c>
      <c r="D52" s="42">
        <f t="shared" si="1"/>
        <v>24.794999999999998</v>
      </c>
      <c r="E52" s="42">
        <f t="shared" si="2"/>
        <v>23.654999999999998</v>
      </c>
      <c r="F52" s="46">
        <f t="shared" si="3"/>
        <v>21.66</v>
      </c>
    </row>
    <row r="53" spans="1:6" ht="12.75" customHeight="1">
      <c r="A53" s="235" t="s">
        <v>1362</v>
      </c>
      <c r="B53" s="41">
        <v>27</v>
      </c>
      <c r="C53" s="42">
        <f t="shared" si="0"/>
        <v>24.57</v>
      </c>
      <c r="D53" s="42">
        <f t="shared" si="1"/>
        <v>23.49</v>
      </c>
      <c r="E53" s="42">
        <f t="shared" si="2"/>
        <v>22.41</v>
      </c>
      <c r="F53" s="46">
        <f t="shared" si="3"/>
        <v>20.52</v>
      </c>
    </row>
    <row r="54" spans="1:6" ht="12.75" customHeight="1">
      <c r="A54" s="235" t="s">
        <v>458</v>
      </c>
      <c r="B54" s="41">
        <v>76.5</v>
      </c>
      <c r="C54" s="42">
        <f t="shared" si="0"/>
        <v>69.61500000000001</v>
      </c>
      <c r="D54" s="42">
        <f>B54*0.87</f>
        <v>66.55499999999999</v>
      </c>
      <c r="E54" s="42">
        <f>B54*0.83</f>
        <v>63.495</v>
      </c>
      <c r="F54" s="46">
        <f>B54*0.76</f>
        <v>58.14</v>
      </c>
    </row>
    <row r="55" spans="1:6" ht="12.75" customHeight="1">
      <c r="A55" s="235" t="s">
        <v>459</v>
      </c>
      <c r="B55" s="41">
        <v>78.5</v>
      </c>
      <c r="C55" s="42">
        <f t="shared" si="0"/>
        <v>71.435</v>
      </c>
      <c r="D55" s="42">
        <f>B55*0.87</f>
        <v>68.295</v>
      </c>
      <c r="E55" s="42">
        <f>B55*0.83</f>
        <v>65.155</v>
      </c>
      <c r="F55" s="46">
        <f>B55*0.76</f>
        <v>59.660000000000004</v>
      </c>
    </row>
    <row r="56" spans="1:6" ht="12.75" customHeight="1">
      <c r="A56" s="235" t="s">
        <v>1363</v>
      </c>
      <c r="B56" s="41">
        <v>73</v>
      </c>
      <c r="C56" s="42">
        <f t="shared" si="0"/>
        <v>66.43</v>
      </c>
      <c r="D56" s="42">
        <f t="shared" si="1"/>
        <v>63.51</v>
      </c>
      <c r="E56" s="42">
        <f t="shared" si="2"/>
        <v>60.589999999999996</v>
      </c>
      <c r="F56" s="46">
        <f t="shared" si="3"/>
        <v>55.480000000000004</v>
      </c>
    </row>
    <row r="57" spans="1:6" ht="12.75" customHeight="1">
      <c r="A57" s="235" t="s">
        <v>1364</v>
      </c>
      <c r="B57" s="41">
        <v>79.5</v>
      </c>
      <c r="C57" s="42">
        <f t="shared" si="0"/>
        <v>72.345</v>
      </c>
      <c r="D57" s="42">
        <f t="shared" si="1"/>
        <v>69.165</v>
      </c>
      <c r="E57" s="42">
        <f t="shared" si="2"/>
        <v>65.985</v>
      </c>
      <c r="F57" s="46">
        <f t="shared" si="3"/>
        <v>60.42</v>
      </c>
    </row>
    <row r="58" spans="1:6" ht="12.75" customHeight="1">
      <c r="A58" s="235" t="s">
        <v>705</v>
      </c>
      <c r="B58" s="41">
        <v>95.5</v>
      </c>
      <c r="C58" s="42">
        <f t="shared" si="0"/>
        <v>86.905</v>
      </c>
      <c r="D58" s="42">
        <f t="shared" si="1"/>
        <v>83.085</v>
      </c>
      <c r="E58" s="42">
        <f t="shared" si="2"/>
        <v>79.265</v>
      </c>
      <c r="F58" s="46">
        <f t="shared" si="3"/>
        <v>72.58</v>
      </c>
    </row>
    <row r="59" spans="1:6" ht="12.75" customHeight="1" thickBot="1">
      <c r="A59" s="235" t="s">
        <v>1365</v>
      </c>
      <c r="B59" s="41">
        <v>93.5</v>
      </c>
      <c r="C59" s="42">
        <f t="shared" si="0"/>
        <v>85.08500000000001</v>
      </c>
      <c r="D59" s="42">
        <f t="shared" si="1"/>
        <v>81.345</v>
      </c>
      <c r="E59" s="42">
        <f t="shared" si="2"/>
        <v>77.60499999999999</v>
      </c>
      <c r="F59" s="46">
        <f t="shared" si="3"/>
        <v>71.06</v>
      </c>
    </row>
    <row r="60" spans="1:6" ht="13.5" customHeight="1" thickBot="1">
      <c r="A60" s="256" t="s">
        <v>706</v>
      </c>
      <c r="B60" s="257"/>
      <c r="C60" s="257"/>
      <c r="D60" s="257"/>
      <c r="E60" s="257"/>
      <c r="F60" s="258"/>
    </row>
    <row r="61" spans="1:6" ht="12.75" customHeight="1">
      <c r="A61" s="49" t="s">
        <v>707</v>
      </c>
      <c r="B61" s="41">
        <v>148</v>
      </c>
      <c r="C61" s="42">
        <f t="shared" si="0"/>
        <v>134.68</v>
      </c>
      <c r="D61" s="42">
        <f aca="true" t="shared" si="4" ref="D61:D66">B61*0.87</f>
        <v>128.76</v>
      </c>
      <c r="E61" s="42">
        <f aca="true" t="shared" si="5" ref="E61:E66">B61*0.83</f>
        <v>122.83999999999999</v>
      </c>
      <c r="F61" s="46">
        <f aca="true" t="shared" si="6" ref="F61:F66">B61*0.76</f>
        <v>112.48</v>
      </c>
    </row>
    <row r="62" spans="1:6" ht="12.75" customHeight="1">
      <c r="A62" s="49" t="s">
        <v>708</v>
      </c>
      <c r="B62" s="41">
        <v>160</v>
      </c>
      <c r="C62" s="42">
        <f t="shared" si="0"/>
        <v>145.6</v>
      </c>
      <c r="D62" s="42">
        <f t="shared" si="4"/>
        <v>139.2</v>
      </c>
      <c r="E62" s="42">
        <f t="shared" si="5"/>
        <v>132.79999999999998</v>
      </c>
      <c r="F62" s="46">
        <f t="shared" si="6"/>
        <v>121.6</v>
      </c>
    </row>
    <row r="63" spans="1:6" ht="12.75" customHeight="1">
      <c r="A63" s="49" t="s">
        <v>709</v>
      </c>
      <c r="B63" s="41">
        <v>148</v>
      </c>
      <c r="C63" s="42">
        <f t="shared" si="0"/>
        <v>134.68</v>
      </c>
      <c r="D63" s="42">
        <f t="shared" si="4"/>
        <v>128.76</v>
      </c>
      <c r="E63" s="42">
        <f t="shared" si="5"/>
        <v>122.83999999999999</v>
      </c>
      <c r="F63" s="46">
        <f t="shared" si="6"/>
        <v>112.48</v>
      </c>
    </row>
    <row r="64" spans="1:6" ht="12.75" customHeight="1">
      <c r="A64" s="49" t="s">
        <v>710</v>
      </c>
      <c r="B64" s="41">
        <v>160</v>
      </c>
      <c r="C64" s="42">
        <f t="shared" si="0"/>
        <v>145.6</v>
      </c>
      <c r="D64" s="42">
        <f t="shared" si="4"/>
        <v>139.2</v>
      </c>
      <c r="E64" s="42">
        <f t="shared" si="5"/>
        <v>132.79999999999998</v>
      </c>
      <c r="F64" s="46">
        <f t="shared" si="6"/>
        <v>121.6</v>
      </c>
    </row>
    <row r="65" spans="1:6" ht="12.75" customHeight="1">
      <c r="A65" s="49" t="s">
        <v>711</v>
      </c>
      <c r="B65" s="41">
        <v>148</v>
      </c>
      <c r="C65" s="42">
        <f t="shared" si="0"/>
        <v>134.68</v>
      </c>
      <c r="D65" s="42">
        <f t="shared" si="4"/>
        <v>128.76</v>
      </c>
      <c r="E65" s="42">
        <f t="shared" si="5"/>
        <v>122.83999999999999</v>
      </c>
      <c r="F65" s="46">
        <f t="shared" si="6"/>
        <v>112.48</v>
      </c>
    </row>
    <row r="66" spans="1:6" ht="12.75" customHeight="1" thickBot="1">
      <c r="A66" s="49" t="s">
        <v>712</v>
      </c>
      <c r="B66" s="41">
        <v>148</v>
      </c>
      <c r="C66" s="42">
        <f t="shared" si="0"/>
        <v>134.68</v>
      </c>
      <c r="D66" s="42">
        <f t="shared" si="4"/>
        <v>128.76</v>
      </c>
      <c r="E66" s="42">
        <f t="shared" si="5"/>
        <v>122.83999999999999</v>
      </c>
      <c r="F66" s="46">
        <f t="shared" si="6"/>
        <v>112.48</v>
      </c>
    </row>
    <row r="67" spans="1:6" ht="13.5" customHeight="1" thickBot="1">
      <c r="A67" s="259" t="s">
        <v>15</v>
      </c>
      <c r="B67" s="260"/>
      <c r="C67" s="260"/>
      <c r="D67" s="260"/>
      <c r="E67" s="260"/>
      <c r="F67" s="261"/>
    </row>
    <row r="68" spans="1:6" ht="12.75" customHeight="1">
      <c r="A68" s="47" t="s">
        <v>1366</v>
      </c>
      <c r="B68" s="133">
        <v>31</v>
      </c>
      <c r="C68" s="43">
        <f aca="true" t="shared" si="7" ref="C68:C115">B68*0.91</f>
        <v>28.21</v>
      </c>
      <c r="D68" s="43">
        <f aca="true" t="shared" si="8" ref="D68:D115">B68*0.87</f>
        <v>26.97</v>
      </c>
      <c r="E68" s="43">
        <f aca="true" t="shared" si="9" ref="E68:E115">B68*0.83</f>
        <v>25.73</v>
      </c>
      <c r="F68" s="117">
        <f aca="true" t="shared" si="10" ref="F68:F115">B68*0.76</f>
        <v>23.56</v>
      </c>
    </row>
    <row r="69" spans="1:6" ht="12.75" customHeight="1">
      <c r="A69" s="49" t="s">
        <v>1367</v>
      </c>
      <c r="B69" s="130">
        <v>31</v>
      </c>
      <c r="C69" s="41">
        <f t="shared" si="7"/>
        <v>28.21</v>
      </c>
      <c r="D69" s="41">
        <f t="shared" si="8"/>
        <v>26.97</v>
      </c>
      <c r="E69" s="41">
        <f t="shared" si="9"/>
        <v>25.73</v>
      </c>
      <c r="F69" s="111">
        <f t="shared" si="10"/>
        <v>23.56</v>
      </c>
    </row>
    <row r="70" spans="1:6" ht="12.75" customHeight="1">
      <c r="A70" s="49" t="s">
        <v>1368</v>
      </c>
      <c r="B70" s="41">
        <v>34.5</v>
      </c>
      <c r="C70" s="41">
        <f t="shared" si="7"/>
        <v>31.395</v>
      </c>
      <c r="D70" s="41">
        <f t="shared" si="8"/>
        <v>30.015</v>
      </c>
      <c r="E70" s="41">
        <f t="shared" si="9"/>
        <v>28.634999999999998</v>
      </c>
      <c r="F70" s="111">
        <f t="shared" si="10"/>
        <v>26.22</v>
      </c>
    </row>
    <row r="71" spans="1:6" ht="12.75" customHeight="1">
      <c r="A71" s="49" t="s">
        <v>1369</v>
      </c>
      <c r="B71" s="41">
        <v>34.5</v>
      </c>
      <c r="C71" s="41">
        <f t="shared" si="7"/>
        <v>31.395</v>
      </c>
      <c r="D71" s="41">
        <f t="shared" si="8"/>
        <v>30.015</v>
      </c>
      <c r="E71" s="41">
        <f t="shared" si="9"/>
        <v>28.634999999999998</v>
      </c>
      <c r="F71" s="111">
        <f t="shared" si="10"/>
        <v>26.22</v>
      </c>
    </row>
    <row r="72" spans="1:6" ht="12.75" customHeight="1">
      <c r="A72" s="49" t="s">
        <v>1370</v>
      </c>
      <c r="B72" s="41">
        <v>42.5</v>
      </c>
      <c r="C72" s="41">
        <f t="shared" si="7"/>
        <v>38.675000000000004</v>
      </c>
      <c r="D72" s="41">
        <f t="shared" si="8"/>
        <v>36.975</v>
      </c>
      <c r="E72" s="41">
        <f t="shared" si="9"/>
        <v>35.275</v>
      </c>
      <c r="F72" s="111">
        <f t="shared" si="10"/>
        <v>32.3</v>
      </c>
    </row>
    <row r="73" spans="1:6" ht="12.75" customHeight="1">
      <c r="A73" s="49" t="s">
        <v>1371</v>
      </c>
      <c r="B73" s="41">
        <v>40.5</v>
      </c>
      <c r="C73" s="41">
        <f t="shared" si="7"/>
        <v>36.855000000000004</v>
      </c>
      <c r="D73" s="41">
        <f t="shared" si="8"/>
        <v>35.235</v>
      </c>
      <c r="E73" s="41">
        <f t="shared" si="9"/>
        <v>33.614999999999995</v>
      </c>
      <c r="F73" s="111">
        <f t="shared" si="10"/>
        <v>30.78</v>
      </c>
    </row>
    <row r="74" spans="1:6" ht="12.75" customHeight="1">
      <c r="A74" s="49" t="s">
        <v>1372</v>
      </c>
      <c r="B74" s="41">
        <v>158</v>
      </c>
      <c r="C74" s="41">
        <f t="shared" si="7"/>
        <v>143.78</v>
      </c>
      <c r="D74" s="41">
        <f t="shared" si="8"/>
        <v>137.46</v>
      </c>
      <c r="E74" s="41">
        <f t="shared" si="9"/>
        <v>131.14</v>
      </c>
      <c r="F74" s="111">
        <f t="shared" si="10"/>
        <v>120.08</v>
      </c>
    </row>
    <row r="75" spans="1:6" ht="12.75" customHeight="1">
      <c r="A75" s="49" t="s">
        <v>1373</v>
      </c>
      <c r="B75" s="41">
        <v>131</v>
      </c>
      <c r="C75" s="41">
        <f t="shared" si="7"/>
        <v>119.21000000000001</v>
      </c>
      <c r="D75" s="41">
        <f t="shared" si="8"/>
        <v>113.97</v>
      </c>
      <c r="E75" s="41">
        <f t="shared" si="9"/>
        <v>108.72999999999999</v>
      </c>
      <c r="F75" s="111">
        <f t="shared" si="10"/>
        <v>99.56</v>
      </c>
    </row>
    <row r="76" spans="1:6" ht="12.75" customHeight="1">
      <c r="A76" s="49" t="s">
        <v>1374</v>
      </c>
      <c r="B76" s="41">
        <v>117</v>
      </c>
      <c r="C76" s="41">
        <f t="shared" si="7"/>
        <v>106.47</v>
      </c>
      <c r="D76" s="41">
        <f t="shared" si="8"/>
        <v>101.79</v>
      </c>
      <c r="E76" s="41">
        <f t="shared" si="9"/>
        <v>97.11</v>
      </c>
      <c r="F76" s="111">
        <f t="shared" si="10"/>
        <v>88.92</v>
      </c>
    </row>
    <row r="77" spans="1:6" ht="12.75" customHeight="1" thickBot="1">
      <c r="A77" s="49" t="s">
        <v>1375</v>
      </c>
      <c r="B77" s="41">
        <v>98</v>
      </c>
      <c r="C77" s="41">
        <f t="shared" si="7"/>
        <v>89.18</v>
      </c>
      <c r="D77" s="41">
        <f t="shared" si="8"/>
        <v>85.26</v>
      </c>
      <c r="E77" s="41">
        <f t="shared" si="9"/>
        <v>81.33999999999999</v>
      </c>
      <c r="F77" s="111">
        <f t="shared" si="10"/>
        <v>74.48</v>
      </c>
    </row>
    <row r="78" spans="1:6" ht="13.5" customHeight="1" thickBot="1">
      <c r="A78" s="259" t="s">
        <v>28</v>
      </c>
      <c r="B78" s="260"/>
      <c r="C78" s="260"/>
      <c r="D78" s="260"/>
      <c r="E78" s="260"/>
      <c r="F78" s="261"/>
    </row>
    <row r="79" spans="1:6" ht="12.75" customHeight="1">
      <c r="A79" s="49" t="s">
        <v>30</v>
      </c>
      <c r="B79" s="41">
        <v>65</v>
      </c>
      <c r="C79" s="41">
        <f t="shared" si="7"/>
        <v>59.15</v>
      </c>
      <c r="D79" s="41">
        <f t="shared" si="8"/>
        <v>56.55</v>
      </c>
      <c r="E79" s="41">
        <f t="shared" si="9"/>
        <v>53.949999999999996</v>
      </c>
      <c r="F79" s="111">
        <f t="shared" si="10"/>
        <v>49.4</v>
      </c>
    </row>
    <row r="80" spans="1:6" ht="12.75" customHeight="1">
      <c r="A80" s="49" t="s">
        <v>37</v>
      </c>
      <c r="B80" s="41">
        <v>145</v>
      </c>
      <c r="C80" s="41">
        <f t="shared" si="7"/>
        <v>131.95000000000002</v>
      </c>
      <c r="D80" s="41">
        <f t="shared" si="8"/>
        <v>126.15</v>
      </c>
      <c r="E80" s="41">
        <f t="shared" si="9"/>
        <v>120.35</v>
      </c>
      <c r="F80" s="111">
        <f t="shared" si="10"/>
        <v>110.2</v>
      </c>
    </row>
    <row r="81" spans="1:6" ht="12.75" customHeight="1">
      <c r="A81" s="49" t="s">
        <v>697</v>
      </c>
      <c r="B81" s="41">
        <v>257</v>
      </c>
      <c r="C81" s="41">
        <f t="shared" si="7"/>
        <v>233.87</v>
      </c>
      <c r="D81" s="41">
        <f t="shared" si="8"/>
        <v>223.59</v>
      </c>
      <c r="E81" s="41">
        <f t="shared" si="9"/>
        <v>213.31</v>
      </c>
      <c r="F81" s="111">
        <f t="shared" si="10"/>
        <v>195.32</v>
      </c>
    </row>
    <row r="82" spans="1:6" ht="12.75" customHeight="1">
      <c r="A82" s="49" t="s">
        <v>33</v>
      </c>
      <c r="B82" s="41">
        <v>215</v>
      </c>
      <c r="C82" s="41">
        <f t="shared" si="7"/>
        <v>195.65</v>
      </c>
      <c r="D82" s="41">
        <f t="shared" si="8"/>
        <v>187.05</v>
      </c>
      <c r="E82" s="41">
        <f t="shared" si="9"/>
        <v>178.45</v>
      </c>
      <c r="F82" s="111">
        <f t="shared" si="10"/>
        <v>163.4</v>
      </c>
    </row>
    <row r="83" spans="1:6" ht="12.75" customHeight="1" thickBot="1">
      <c r="A83" s="49" t="s">
        <v>698</v>
      </c>
      <c r="B83" s="41">
        <v>187</v>
      </c>
      <c r="C83" s="41">
        <f t="shared" si="7"/>
        <v>170.17000000000002</v>
      </c>
      <c r="D83" s="41">
        <f t="shared" si="8"/>
        <v>162.69</v>
      </c>
      <c r="E83" s="41">
        <f t="shared" si="9"/>
        <v>155.20999999999998</v>
      </c>
      <c r="F83" s="111">
        <f t="shared" si="10"/>
        <v>142.12</v>
      </c>
    </row>
    <row r="84" spans="1:6" ht="13.5" customHeight="1" thickBot="1">
      <c r="A84" s="259" t="s">
        <v>38</v>
      </c>
      <c r="B84" s="260"/>
      <c r="C84" s="260"/>
      <c r="D84" s="260"/>
      <c r="E84" s="260"/>
      <c r="F84" s="261"/>
    </row>
    <row r="85" spans="1:6" ht="12.75" customHeight="1">
      <c r="A85" s="49" t="s">
        <v>699</v>
      </c>
      <c r="B85" s="41">
        <v>22</v>
      </c>
      <c r="C85" s="41">
        <f t="shared" si="7"/>
        <v>20.02</v>
      </c>
      <c r="D85" s="41">
        <f t="shared" si="8"/>
        <v>19.14</v>
      </c>
      <c r="E85" s="41">
        <f t="shared" si="9"/>
        <v>18.259999999999998</v>
      </c>
      <c r="F85" s="111">
        <f t="shared" si="10"/>
        <v>16.72</v>
      </c>
    </row>
    <row r="86" spans="1:6" ht="12.75" customHeight="1">
      <c r="A86" s="49" t="s">
        <v>1376</v>
      </c>
      <c r="B86" s="41">
        <v>25.5</v>
      </c>
      <c r="C86" s="41">
        <f t="shared" si="7"/>
        <v>23.205000000000002</v>
      </c>
      <c r="D86" s="41">
        <f t="shared" si="8"/>
        <v>22.185</v>
      </c>
      <c r="E86" s="41">
        <f t="shared" si="9"/>
        <v>21.165</v>
      </c>
      <c r="F86" s="111">
        <f t="shared" si="10"/>
        <v>19.38</v>
      </c>
    </row>
    <row r="87" spans="1:6" ht="12.75" customHeight="1">
      <c r="A87" s="49" t="s">
        <v>1377</v>
      </c>
      <c r="B87" s="41">
        <v>27</v>
      </c>
      <c r="C87" s="41">
        <f t="shared" si="7"/>
        <v>24.57</v>
      </c>
      <c r="D87" s="41">
        <f t="shared" si="8"/>
        <v>23.49</v>
      </c>
      <c r="E87" s="41">
        <f t="shared" si="9"/>
        <v>22.41</v>
      </c>
      <c r="F87" s="111">
        <f t="shared" si="10"/>
        <v>20.52</v>
      </c>
    </row>
    <row r="88" spans="1:6" ht="12.75" customHeight="1">
      <c r="A88" s="49" t="s">
        <v>700</v>
      </c>
      <c r="B88" s="41">
        <v>28.5</v>
      </c>
      <c r="C88" s="41">
        <f t="shared" si="7"/>
        <v>25.935000000000002</v>
      </c>
      <c r="D88" s="41">
        <f t="shared" si="8"/>
        <v>24.794999999999998</v>
      </c>
      <c r="E88" s="41">
        <f t="shared" si="9"/>
        <v>23.654999999999998</v>
      </c>
      <c r="F88" s="111">
        <f t="shared" si="10"/>
        <v>21.66</v>
      </c>
    </row>
    <row r="89" spans="1:6" ht="12.75" customHeight="1">
      <c r="A89" s="49" t="s">
        <v>1378</v>
      </c>
      <c r="B89" s="41">
        <v>75.5</v>
      </c>
      <c r="C89" s="41">
        <f t="shared" si="7"/>
        <v>68.705</v>
      </c>
      <c r="D89" s="41">
        <f t="shared" si="8"/>
        <v>65.685</v>
      </c>
      <c r="E89" s="41">
        <f t="shared" si="9"/>
        <v>62.665</v>
      </c>
      <c r="F89" s="111">
        <f t="shared" si="10"/>
        <v>57.38</v>
      </c>
    </row>
    <row r="90" spans="1:6" ht="12.75" customHeight="1" thickBot="1">
      <c r="A90" s="49" t="s">
        <v>701</v>
      </c>
      <c r="B90" s="41">
        <v>77.5</v>
      </c>
      <c r="C90" s="41">
        <f t="shared" si="7"/>
        <v>70.525</v>
      </c>
      <c r="D90" s="41">
        <f t="shared" si="8"/>
        <v>67.425</v>
      </c>
      <c r="E90" s="41">
        <f t="shared" si="9"/>
        <v>64.325</v>
      </c>
      <c r="F90" s="111">
        <f t="shared" si="10"/>
        <v>58.9</v>
      </c>
    </row>
    <row r="91" spans="1:6" ht="13.5" customHeight="1" thickBot="1">
      <c r="A91" s="259" t="s">
        <v>45</v>
      </c>
      <c r="B91" s="260"/>
      <c r="C91" s="260"/>
      <c r="D91" s="260"/>
      <c r="E91" s="260"/>
      <c r="F91" s="261"/>
    </row>
    <row r="92" spans="1:6" ht="12.75" customHeight="1">
      <c r="A92" s="49" t="s">
        <v>1379</v>
      </c>
      <c r="B92" s="41">
        <v>23</v>
      </c>
      <c r="C92" s="42">
        <f t="shared" si="7"/>
        <v>20.93</v>
      </c>
      <c r="D92" s="42">
        <f t="shared" si="8"/>
        <v>20.01</v>
      </c>
      <c r="E92" s="42">
        <f t="shared" si="9"/>
        <v>19.09</v>
      </c>
      <c r="F92" s="46">
        <f t="shared" si="10"/>
        <v>17.48</v>
      </c>
    </row>
    <row r="93" spans="1:6" ht="12.75" customHeight="1">
      <c r="A93" s="49" t="s">
        <v>713</v>
      </c>
      <c r="B93" s="41">
        <v>30</v>
      </c>
      <c r="C93" s="42">
        <f t="shared" si="7"/>
        <v>27.3</v>
      </c>
      <c r="D93" s="42">
        <f t="shared" si="8"/>
        <v>26.1</v>
      </c>
      <c r="E93" s="42">
        <f t="shared" si="9"/>
        <v>24.9</v>
      </c>
      <c r="F93" s="46">
        <f t="shared" si="10"/>
        <v>22.8</v>
      </c>
    </row>
    <row r="94" spans="1:6" ht="12.75" customHeight="1">
      <c r="A94" s="49" t="s">
        <v>1380</v>
      </c>
      <c r="B94" s="41">
        <v>53.5</v>
      </c>
      <c r="C94" s="42">
        <f t="shared" si="7"/>
        <v>48.685</v>
      </c>
      <c r="D94" s="42">
        <f t="shared" si="8"/>
        <v>46.545</v>
      </c>
      <c r="E94" s="42">
        <f t="shared" si="9"/>
        <v>44.405</v>
      </c>
      <c r="F94" s="46">
        <f t="shared" si="10"/>
        <v>40.660000000000004</v>
      </c>
    </row>
    <row r="95" spans="1:6" ht="12.75" customHeight="1" thickBot="1">
      <c r="A95" s="49" t="s">
        <v>714</v>
      </c>
      <c r="B95" s="130">
        <v>46.5</v>
      </c>
      <c r="C95" s="42">
        <f t="shared" si="7"/>
        <v>42.315000000000005</v>
      </c>
      <c r="D95" s="42">
        <f t="shared" si="8"/>
        <v>40.455</v>
      </c>
      <c r="E95" s="42">
        <f t="shared" si="9"/>
        <v>38.595</v>
      </c>
      <c r="F95" s="46">
        <f t="shared" si="10"/>
        <v>35.34</v>
      </c>
    </row>
    <row r="96" spans="1:6" ht="13.5" customHeight="1" thickBot="1">
      <c r="A96" s="259" t="s">
        <v>51</v>
      </c>
      <c r="B96" s="260"/>
      <c r="C96" s="260"/>
      <c r="D96" s="260"/>
      <c r="E96" s="260"/>
      <c r="F96" s="261"/>
    </row>
    <row r="97" spans="1:6" ht="12.75" customHeight="1">
      <c r="A97" s="174" t="s">
        <v>1381</v>
      </c>
      <c r="B97" s="34">
        <v>33.5</v>
      </c>
      <c r="C97" s="172">
        <f t="shared" si="7"/>
        <v>30.485</v>
      </c>
      <c r="D97" s="169">
        <f t="shared" si="8"/>
        <v>29.145</v>
      </c>
      <c r="E97" s="172">
        <f t="shared" si="9"/>
        <v>27.805</v>
      </c>
      <c r="F97" s="169">
        <f t="shared" si="10"/>
        <v>25.46</v>
      </c>
    </row>
    <row r="98" spans="1:6" ht="12.75" customHeight="1">
      <c r="A98" s="45" t="s">
        <v>1382</v>
      </c>
      <c r="B98" s="36">
        <v>84</v>
      </c>
      <c r="C98" s="173">
        <f t="shared" si="7"/>
        <v>76.44</v>
      </c>
      <c r="D98" s="170">
        <f t="shared" si="8"/>
        <v>73.08</v>
      </c>
      <c r="E98" s="173">
        <f t="shared" si="9"/>
        <v>69.72</v>
      </c>
      <c r="F98" s="170">
        <f t="shared" si="10"/>
        <v>63.84</v>
      </c>
    </row>
    <row r="99" spans="1:6" ht="12.75" customHeight="1" thickBot="1">
      <c r="A99" s="175" t="s">
        <v>238</v>
      </c>
      <c r="B99" s="176">
        <v>57</v>
      </c>
      <c r="C99" s="168">
        <f t="shared" si="7"/>
        <v>51.870000000000005</v>
      </c>
      <c r="D99" s="171">
        <f t="shared" si="8"/>
        <v>49.589999999999996</v>
      </c>
      <c r="E99" s="168">
        <f t="shared" si="9"/>
        <v>47.309999999999995</v>
      </c>
      <c r="F99" s="171">
        <f t="shared" si="10"/>
        <v>43.32</v>
      </c>
    </row>
    <row r="100" spans="1:6" ht="13.5" customHeight="1" thickBot="1">
      <c r="A100" s="259" t="s">
        <v>56</v>
      </c>
      <c r="B100" s="260"/>
      <c r="C100" s="260"/>
      <c r="D100" s="260"/>
      <c r="E100" s="260"/>
      <c r="F100" s="261"/>
    </row>
    <row r="101" spans="1:6" ht="12.75" customHeight="1">
      <c r="A101" s="207" t="s">
        <v>1760</v>
      </c>
      <c r="B101" s="208">
        <v>5</v>
      </c>
      <c r="C101" s="208">
        <f>B101*0.91</f>
        <v>4.55</v>
      </c>
      <c r="D101" s="208">
        <f>B101*0.87</f>
        <v>4.35</v>
      </c>
      <c r="E101" s="208">
        <f>B101*0.83</f>
        <v>4.1499999999999995</v>
      </c>
      <c r="F101" s="237">
        <f>B101*0.76</f>
        <v>3.8</v>
      </c>
    </row>
    <row r="102" spans="1:6" ht="12.75" customHeight="1">
      <c r="A102" s="47" t="s">
        <v>1383</v>
      </c>
      <c r="B102" s="43">
        <v>6</v>
      </c>
      <c r="C102" s="43">
        <f>B102*0.91</f>
        <v>5.46</v>
      </c>
      <c r="D102" s="43">
        <f>B102*0.87</f>
        <v>5.22</v>
      </c>
      <c r="E102" s="43">
        <f>B102*0.83</f>
        <v>4.9799999999999995</v>
      </c>
      <c r="F102" s="117">
        <f>B102*0.76</f>
        <v>4.5600000000000005</v>
      </c>
    </row>
    <row r="103" spans="1:6" ht="12.75" customHeight="1">
      <c r="A103" s="49" t="s">
        <v>1384</v>
      </c>
      <c r="B103" s="41">
        <v>9</v>
      </c>
      <c r="C103" s="41">
        <f t="shared" si="7"/>
        <v>8.19</v>
      </c>
      <c r="D103" s="41">
        <f t="shared" si="8"/>
        <v>7.83</v>
      </c>
      <c r="E103" s="41">
        <f t="shared" si="9"/>
        <v>7.47</v>
      </c>
      <c r="F103" s="111">
        <f t="shared" si="10"/>
        <v>6.84</v>
      </c>
    </row>
    <row r="104" spans="1:6" ht="12.75" customHeight="1">
      <c r="A104" s="49" t="s">
        <v>1385</v>
      </c>
      <c r="B104" s="41">
        <v>27.5</v>
      </c>
      <c r="C104" s="41">
        <f t="shared" si="7"/>
        <v>25.025000000000002</v>
      </c>
      <c r="D104" s="41">
        <f t="shared" si="8"/>
        <v>23.925</v>
      </c>
      <c r="E104" s="41">
        <f t="shared" si="9"/>
        <v>22.825</v>
      </c>
      <c r="F104" s="111">
        <f t="shared" si="10"/>
        <v>20.9</v>
      </c>
    </row>
    <row r="105" spans="1:6" ht="12.75" customHeight="1" thickBot="1">
      <c r="A105" s="49" t="s">
        <v>1761</v>
      </c>
      <c r="B105" s="41">
        <v>65</v>
      </c>
      <c r="C105" s="41">
        <f t="shared" si="7"/>
        <v>59.15</v>
      </c>
      <c r="D105" s="41">
        <f t="shared" si="8"/>
        <v>56.55</v>
      </c>
      <c r="E105" s="41">
        <f t="shared" si="9"/>
        <v>53.949999999999996</v>
      </c>
      <c r="F105" s="111">
        <f t="shared" si="10"/>
        <v>49.4</v>
      </c>
    </row>
    <row r="106" spans="1:6" ht="12.75" customHeight="1" thickBot="1">
      <c r="A106" s="259" t="s">
        <v>60</v>
      </c>
      <c r="B106" s="260"/>
      <c r="C106" s="260"/>
      <c r="D106" s="260"/>
      <c r="E106" s="260"/>
      <c r="F106" s="261"/>
    </row>
    <row r="107" spans="1:6" ht="12.75" customHeight="1">
      <c r="A107" s="207" t="s">
        <v>1611</v>
      </c>
      <c r="B107" s="208">
        <v>51</v>
      </c>
      <c r="C107" s="208">
        <f t="shared" si="7"/>
        <v>46.410000000000004</v>
      </c>
      <c r="D107" s="208">
        <f t="shared" si="8"/>
        <v>44.37</v>
      </c>
      <c r="E107" s="208">
        <f t="shared" si="9"/>
        <v>42.33</v>
      </c>
      <c r="F107" s="237">
        <f t="shared" si="10"/>
        <v>38.76</v>
      </c>
    </row>
    <row r="108" spans="1:6" ht="12.75" customHeight="1">
      <c r="A108" s="47" t="s">
        <v>1610</v>
      </c>
      <c r="B108" s="43">
        <v>110</v>
      </c>
      <c r="C108" s="43">
        <f t="shared" si="7"/>
        <v>100.10000000000001</v>
      </c>
      <c r="D108" s="43">
        <f t="shared" si="8"/>
        <v>95.7</v>
      </c>
      <c r="E108" s="43">
        <f t="shared" si="9"/>
        <v>91.3</v>
      </c>
      <c r="F108" s="117">
        <f t="shared" si="10"/>
        <v>83.6</v>
      </c>
    </row>
    <row r="109" spans="1:6" ht="12.75" customHeight="1">
      <c r="A109" s="49" t="s">
        <v>1612</v>
      </c>
      <c r="B109" s="41">
        <v>45</v>
      </c>
      <c r="C109" s="41">
        <f t="shared" si="7"/>
        <v>40.95</v>
      </c>
      <c r="D109" s="41">
        <f t="shared" si="8"/>
        <v>39.15</v>
      </c>
      <c r="E109" s="41">
        <f t="shared" si="9"/>
        <v>37.35</v>
      </c>
      <c r="F109" s="111">
        <f t="shared" si="10"/>
        <v>34.2</v>
      </c>
    </row>
    <row r="110" spans="1:6" ht="12.75" customHeight="1">
      <c r="A110" s="49" t="s">
        <v>1386</v>
      </c>
      <c r="B110" s="41">
        <v>181</v>
      </c>
      <c r="C110" s="41">
        <f t="shared" si="7"/>
        <v>164.71</v>
      </c>
      <c r="D110" s="41">
        <f t="shared" si="8"/>
        <v>157.47</v>
      </c>
      <c r="E110" s="41">
        <f t="shared" si="9"/>
        <v>150.23</v>
      </c>
      <c r="F110" s="111">
        <f t="shared" si="10"/>
        <v>137.56</v>
      </c>
    </row>
    <row r="111" spans="1:6" ht="12.75" customHeight="1">
      <c r="A111" s="49" t="s">
        <v>1613</v>
      </c>
      <c r="B111" s="130">
        <v>48</v>
      </c>
      <c r="C111" s="41">
        <f t="shared" si="7"/>
        <v>43.68</v>
      </c>
      <c r="D111" s="41">
        <f t="shared" si="8"/>
        <v>41.76</v>
      </c>
      <c r="E111" s="41">
        <f t="shared" si="9"/>
        <v>39.839999999999996</v>
      </c>
      <c r="F111" s="111">
        <f t="shared" si="10"/>
        <v>36.480000000000004</v>
      </c>
    </row>
    <row r="112" spans="1:6" ht="12.75" customHeight="1">
      <c r="A112" s="49" t="s">
        <v>1614</v>
      </c>
      <c r="B112" s="130">
        <v>75</v>
      </c>
      <c r="C112" s="41">
        <f t="shared" si="7"/>
        <v>68.25</v>
      </c>
      <c r="D112" s="41">
        <f t="shared" si="8"/>
        <v>65.25</v>
      </c>
      <c r="E112" s="41">
        <f t="shared" si="9"/>
        <v>62.25</v>
      </c>
      <c r="F112" s="111">
        <f t="shared" si="10"/>
        <v>57</v>
      </c>
    </row>
    <row r="113" spans="1:6" ht="12.75" customHeight="1">
      <c r="A113" s="49" t="s">
        <v>1615</v>
      </c>
      <c r="B113" s="41">
        <v>41</v>
      </c>
      <c r="C113" s="41">
        <f t="shared" si="7"/>
        <v>37.31</v>
      </c>
      <c r="D113" s="41">
        <f t="shared" si="8"/>
        <v>35.67</v>
      </c>
      <c r="E113" s="41">
        <f t="shared" si="9"/>
        <v>34.03</v>
      </c>
      <c r="F113" s="111">
        <f t="shared" si="10"/>
        <v>31.16</v>
      </c>
    </row>
    <row r="114" spans="1:6" ht="12.75" customHeight="1">
      <c r="A114" s="49" t="s">
        <v>1616</v>
      </c>
      <c r="B114" s="41">
        <v>93</v>
      </c>
      <c r="C114" s="41">
        <f t="shared" si="7"/>
        <v>84.63000000000001</v>
      </c>
      <c r="D114" s="41">
        <f t="shared" si="8"/>
        <v>80.91</v>
      </c>
      <c r="E114" s="41">
        <f t="shared" si="9"/>
        <v>77.19</v>
      </c>
      <c r="F114" s="111">
        <f t="shared" si="10"/>
        <v>70.68</v>
      </c>
    </row>
    <row r="115" spans="1:6" ht="12.75" customHeight="1" thickBot="1">
      <c r="A115" s="49" t="s">
        <v>1617</v>
      </c>
      <c r="B115" s="41">
        <v>685</v>
      </c>
      <c r="C115" s="41">
        <f t="shared" si="7"/>
        <v>623.35</v>
      </c>
      <c r="D115" s="41">
        <f t="shared" si="8"/>
        <v>595.95</v>
      </c>
      <c r="E115" s="41">
        <f t="shared" si="9"/>
        <v>568.55</v>
      </c>
      <c r="F115" s="111">
        <f t="shared" si="10"/>
        <v>520.6</v>
      </c>
    </row>
    <row r="116" spans="1:6" ht="18.75" thickBot="1">
      <c r="A116" s="262" t="s">
        <v>370</v>
      </c>
      <c r="B116" s="263"/>
      <c r="C116" s="263"/>
      <c r="D116" s="263"/>
      <c r="E116" s="263"/>
      <c r="F116" s="264"/>
    </row>
    <row r="117" spans="1:6" ht="15.75" thickBot="1">
      <c r="A117" s="54" t="s">
        <v>969</v>
      </c>
      <c r="B117" s="55"/>
      <c r="C117" s="55"/>
      <c r="D117" s="55"/>
      <c r="E117" s="55"/>
      <c r="F117" s="56"/>
    </row>
    <row r="118" spans="1:6" ht="12.75">
      <c r="A118" s="175" t="s">
        <v>371</v>
      </c>
      <c r="B118" s="34">
        <v>50</v>
      </c>
      <c r="C118" s="118">
        <f>B118*0.91</f>
        <v>45.5</v>
      </c>
      <c r="D118" s="41">
        <f>B118*0.87</f>
        <v>43.5</v>
      </c>
      <c r="E118" s="41">
        <f>B118*0.83</f>
        <v>41.5</v>
      </c>
      <c r="F118" s="111">
        <f>B118*0.76</f>
        <v>38</v>
      </c>
    </row>
    <row r="119" spans="1:6" ht="12.75">
      <c r="A119" s="175" t="s">
        <v>372</v>
      </c>
      <c r="B119" s="36">
        <v>78.5</v>
      </c>
      <c r="C119" s="118">
        <f aca="true" t="shared" si="11" ref="C119:C161">B119*0.91</f>
        <v>71.435</v>
      </c>
      <c r="D119" s="41">
        <f aca="true" t="shared" si="12" ref="D119:D141">B119*0.87</f>
        <v>68.295</v>
      </c>
      <c r="E119" s="41">
        <f aca="true" t="shared" si="13" ref="E119:E141">B119*0.83</f>
        <v>65.155</v>
      </c>
      <c r="F119" s="111">
        <f aca="true" t="shared" si="14" ref="F119:F141">B119*0.76</f>
        <v>59.660000000000004</v>
      </c>
    </row>
    <row r="120" spans="1:6" ht="12.75">
      <c r="A120" s="175" t="s">
        <v>373</v>
      </c>
      <c r="B120" s="37">
        <v>143</v>
      </c>
      <c r="C120" s="118">
        <f t="shared" si="11"/>
        <v>130.13</v>
      </c>
      <c r="D120" s="41">
        <f t="shared" si="12"/>
        <v>124.41</v>
      </c>
      <c r="E120" s="41">
        <f t="shared" si="13"/>
        <v>118.69</v>
      </c>
      <c r="F120" s="111">
        <f t="shared" si="14"/>
        <v>108.68</v>
      </c>
    </row>
    <row r="121" spans="1:6" ht="12.75">
      <c r="A121" s="175" t="s">
        <v>374</v>
      </c>
      <c r="B121" s="38">
        <v>58.5</v>
      </c>
      <c r="C121" s="118">
        <f t="shared" si="11"/>
        <v>53.235</v>
      </c>
      <c r="D121" s="41">
        <f t="shared" si="12"/>
        <v>50.895</v>
      </c>
      <c r="E121" s="41">
        <f t="shared" si="13"/>
        <v>48.555</v>
      </c>
      <c r="F121" s="111">
        <f t="shared" si="14"/>
        <v>44.46</v>
      </c>
    </row>
    <row r="122" spans="1:6" ht="12.75">
      <c r="A122" s="175" t="s">
        <v>375</v>
      </c>
      <c r="B122" s="38">
        <v>75.5</v>
      </c>
      <c r="C122" s="118">
        <f t="shared" si="11"/>
        <v>68.705</v>
      </c>
      <c r="D122" s="41">
        <f t="shared" si="12"/>
        <v>65.685</v>
      </c>
      <c r="E122" s="41">
        <f t="shared" si="13"/>
        <v>62.665</v>
      </c>
      <c r="F122" s="111">
        <f t="shared" si="14"/>
        <v>57.38</v>
      </c>
    </row>
    <row r="123" spans="1:6" ht="12.75">
      <c r="A123" s="175" t="s">
        <v>376</v>
      </c>
      <c r="B123" s="38">
        <v>109</v>
      </c>
      <c r="C123" s="118">
        <f t="shared" si="11"/>
        <v>99.19</v>
      </c>
      <c r="D123" s="41">
        <f t="shared" si="12"/>
        <v>94.83</v>
      </c>
      <c r="E123" s="41">
        <f t="shared" si="13"/>
        <v>90.47</v>
      </c>
      <c r="F123" s="111">
        <f t="shared" si="14"/>
        <v>82.84</v>
      </c>
    </row>
    <row r="124" spans="1:6" ht="12.75">
      <c r="A124" s="175" t="s">
        <v>377</v>
      </c>
      <c r="B124" s="38">
        <v>133</v>
      </c>
      <c r="C124" s="118">
        <f t="shared" si="11"/>
        <v>121.03</v>
      </c>
      <c r="D124" s="41">
        <f t="shared" si="12"/>
        <v>115.71</v>
      </c>
      <c r="E124" s="41">
        <f t="shared" si="13"/>
        <v>110.39</v>
      </c>
      <c r="F124" s="111">
        <f t="shared" si="14"/>
        <v>101.08</v>
      </c>
    </row>
    <row r="125" spans="1:6" ht="12.75">
      <c r="A125" s="175" t="s">
        <v>378</v>
      </c>
      <c r="B125" s="38">
        <v>179</v>
      </c>
      <c r="C125" s="118">
        <f t="shared" si="11"/>
        <v>162.89000000000001</v>
      </c>
      <c r="D125" s="41">
        <f t="shared" si="12"/>
        <v>155.73</v>
      </c>
      <c r="E125" s="41">
        <f t="shared" si="13"/>
        <v>148.57</v>
      </c>
      <c r="F125" s="111">
        <f t="shared" si="14"/>
        <v>136.04</v>
      </c>
    </row>
    <row r="126" spans="1:6" ht="12.75">
      <c r="A126" s="175" t="s">
        <v>379</v>
      </c>
      <c r="B126" s="38">
        <v>49.5</v>
      </c>
      <c r="C126" s="118">
        <f t="shared" si="11"/>
        <v>45.045</v>
      </c>
      <c r="D126" s="41">
        <f t="shared" si="12"/>
        <v>43.065</v>
      </c>
      <c r="E126" s="41">
        <f t="shared" si="13"/>
        <v>41.085</v>
      </c>
      <c r="F126" s="111">
        <f t="shared" si="14"/>
        <v>37.62</v>
      </c>
    </row>
    <row r="127" spans="1:6" ht="12.75">
      <c r="A127" s="175" t="s">
        <v>380</v>
      </c>
      <c r="B127" s="38">
        <v>57</v>
      </c>
      <c r="C127" s="118">
        <f t="shared" si="11"/>
        <v>51.870000000000005</v>
      </c>
      <c r="D127" s="41">
        <f t="shared" si="12"/>
        <v>49.589999999999996</v>
      </c>
      <c r="E127" s="41">
        <f t="shared" si="13"/>
        <v>47.309999999999995</v>
      </c>
      <c r="F127" s="111">
        <f t="shared" si="14"/>
        <v>43.32</v>
      </c>
    </row>
    <row r="128" spans="1:6" ht="12.75">
      <c r="A128" s="175" t="s">
        <v>381</v>
      </c>
      <c r="B128" s="38">
        <v>73</v>
      </c>
      <c r="C128" s="118">
        <f t="shared" si="11"/>
        <v>66.43</v>
      </c>
      <c r="D128" s="41">
        <f t="shared" si="12"/>
        <v>63.51</v>
      </c>
      <c r="E128" s="41">
        <f t="shared" si="13"/>
        <v>60.589999999999996</v>
      </c>
      <c r="F128" s="111">
        <f t="shared" si="14"/>
        <v>55.480000000000004</v>
      </c>
    </row>
    <row r="129" spans="1:6" ht="12.75">
      <c r="A129" s="175" t="s">
        <v>382</v>
      </c>
      <c r="B129" s="38">
        <v>94</v>
      </c>
      <c r="C129" s="118">
        <f t="shared" si="11"/>
        <v>85.54</v>
      </c>
      <c r="D129" s="41">
        <f t="shared" si="12"/>
        <v>81.78</v>
      </c>
      <c r="E129" s="41">
        <f t="shared" si="13"/>
        <v>78.02</v>
      </c>
      <c r="F129" s="111">
        <f t="shared" si="14"/>
        <v>71.44</v>
      </c>
    </row>
    <row r="130" spans="1:6" ht="12.75">
      <c r="A130" s="175" t="s">
        <v>383</v>
      </c>
      <c r="B130" s="38">
        <v>117</v>
      </c>
      <c r="C130" s="118">
        <f t="shared" si="11"/>
        <v>106.47</v>
      </c>
      <c r="D130" s="41">
        <f t="shared" si="12"/>
        <v>101.79</v>
      </c>
      <c r="E130" s="41">
        <f t="shared" si="13"/>
        <v>97.11</v>
      </c>
      <c r="F130" s="111">
        <f t="shared" si="14"/>
        <v>88.92</v>
      </c>
    </row>
    <row r="131" spans="1:6" ht="12.75">
      <c r="A131" s="175" t="s">
        <v>384</v>
      </c>
      <c r="B131" s="39">
        <v>171</v>
      </c>
      <c r="C131" s="118">
        <f t="shared" si="11"/>
        <v>155.61</v>
      </c>
      <c r="D131" s="41">
        <f t="shared" si="12"/>
        <v>148.77</v>
      </c>
      <c r="E131" s="41">
        <f t="shared" si="13"/>
        <v>141.93</v>
      </c>
      <c r="F131" s="111">
        <f t="shared" si="14"/>
        <v>129.96</v>
      </c>
    </row>
    <row r="132" spans="1:6" ht="12.75">
      <c r="A132" s="175" t="s">
        <v>385</v>
      </c>
      <c r="B132" s="36">
        <v>206</v>
      </c>
      <c r="C132" s="118">
        <f t="shared" si="11"/>
        <v>187.46</v>
      </c>
      <c r="D132" s="41">
        <f t="shared" si="12"/>
        <v>179.22</v>
      </c>
      <c r="E132" s="41">
        <f t="shared" si="13"/>
        <v>170.98</v>
      </c>
      <c r="F132" s="111">
        <f t="shared" si="14"/>
        <v>156.56</v>
      </c>
    </row>
    <row r="133" spans="1:6" ht="12.75">
      <c r="A133" s="175" t="s">
        <v>386</v>
      </c>
      <c r="B133" s="36">
        <v>299</v>
      </c>
      <c r="C133" s="118">
        <f t="shared" si="11"/>
        <v>272.09000000000003</v>
      </c>
      <c r="D133" s="41">
        <f t="shared" si="12"/>
        <v>260.13</v>
      </c>
      <c r="E133" s="41">
        <f t="shared" si="13"/>
        <v>248.17</v>
      </c>
      <c r="F133" s="111">
        <f t="shared" si="14"/>
        <v>227.24</v>
      </c>
    </row>
    <row r="134" spans="1:6" ht="12.75">
      <c r="A134" s="175" t="s">
        <v>387</v>
      </c>
      <c r="B134" s="36">
        <v>121</v>
      </c>
      <c r="C134" s="118">
        <f t="shared" si="11"/>
        <v>110.11</v>
      </c>
      <c r="D134" s="41">
        <f t="shared" si="12"/>
        <v>105.27</v>
      </c>
      <c r="E134" s="41">
        <f t="shared" si="13"/>
        <v>100.42999999999999</v>
      </c>
      <c r="F134" s="111">
        <f t="shared" si="14"/>
        <v>91.96000000000001</v>
      </c>
    </row>
    <row r="135" spans="1:6" ht="12.75">
      <c r="A135" s="175" t="s">
        <v>388</v>
      </c>
      <c r="B135" s="36">
        <v>153</v>
      </c>
      <c r="C135" s="118">
        <f t="shared" si="11"/>
        <v>139.23000000000002</v>
      </c>
      <c r="D135" s="41">
        <f t="shared" si="12"/>
        <v>133.10999999999999</v>
      </c>
      <c r="E135" s="41">
        <f t="shared" si="13"/>
        <v>126.99</v>
      </c>
      <c r="F135" s="111">
        <f t="shared" si="14"/>
        <v>116.28</v>
      </c>
    </row>
    <row r="136" spans="1:6" ht="12.75">
      <c r="A136" s="175" t="s">
        <v>1603</v>
      </c>
      <c r="B136" s="36">
        <v>221</v>
      </c>
      <c r="C136" s="118">
        <f t="shared" si="11"/>
        <v>201.11</v>
      </c>
      <c r="D136" s="41">
        <f t="shared" si="12"/>
        <v>192.27</v>
      </c>
      <c r="E136" s="41">
        <f t="shared" si="13"/>
        <v>183.42999999999998</v>
      </c>
      <c r="F136" s="111">
        <f t="shared" si="14"/>
        <v>167.96</v>
      </c>
    </row>
    <row r="137" spans="1:6" ht="12.75">
      <c r="A137" s="175" t="s">
        <v>1602</v>
      </c>
      <c r="B137" s="36">
        <v>315</v>
      </c>
      <c r="C137" s="118">
        <f t="shared" si="11"/>
        <v>286.65000000000003</v>
      </c>
      <c r="D137" s="41">
        <f t="shared" si="12"/>
        <v>274.05</v>
      </c>
      <c r="E137" s="41">
        <f t="shared" si="13"/>
        <v>261.45</v>
      </c>
      <c r="F137" s="111">
        <f t="shared" si="14"/>
        <v>239.4</v>
      </c>
    </row>
    <row r="138" spans="1:6" ht="12.75">
      <c r="A138" s="175" t="s">
        <v>389</v>
      </c>
      <c r="B138" s="36">
        <v>355</v>
      </c>
      <c r="C138" s="118">
        <f t="shared" si="11"/>
        <v>323.05</v>
      </c>
      <c r="D138" s="41">
        <f t="shared" si="12"/>
        <v>308.85</v>
      </c>
      <c r="E138" s="41">
        <f t="shared" si="13"/>
        <v>294.65</v>
      </c>
      <c r="F138" s="111">
        <f t="shared" si="14"/>
        <v>269.8</v>
      </c>
    </row>
    <row r="139" spans="1:6" ht="12.75">
      <c r="A139" s="175" t="s">
        <v>390</v>
      </c>
      <c r="B139" s="36">
        <v>513</v>
      </c>
      <c r="C139" s="118">
        <f t="shared" si="11"/>
        <v>466.83000000000004</v>
      </c>
      <c r="D139" s="41">
        <f t="shared" si="12"/>
        <v>446.31</v>
      </c>
      <c r="E139" s="41">
        <f t="shared" si="13"/>
        <v>425.78999999999996</v>
      </c>
      <c r="F139" s="111">
        <f t="shared" si="14"/>
        <v>389.88</v>
      </c>
    </row>
    <row r="140" spans="1:6" ht="12.75">
      <c r="A140" s="175" t="s">
        <v>391</v>
      </c>
      <c r="B140" s="36">
        <v>563</v>
      </c>
      <c r="C140" s="118">
        <f t="shared" si="11"/>
        <v>512.33</v>
      </c>
      <c r="D140" s="41">
        <f t="shared" si="12"/>
        <v>489.81</v>
      </c>
      <c r="E140" s="41">
        <f t="shared" si="13"/>
        <v>467.28999999999996</v>
      </c>
      <c r="F140" s="111">
        <f t="shared" si="14"/>
        <v>427.88</v>
      </c>
    </row>
    <row r="141" spans="1:6" ht="13.5" thickBot="1">
      <c r="A141" s="175" t="s">
        <v>392</v>
      </c>
      <c r="B141" s="36">
        <v>915</v>
      </c>
      <c r="C141" s="118">
        <f t="shared" si="11"/>
        <v>832.65</v>
      </c>
      <c r="D141" s="41">
        <f t="shared" si="12"/>
        <v>796.05</v>
      </c>
      <c r="E141" s="41">
        <f t="shared" si="13"/>
        <v>759.4499999999999</v>
      </c>
      <c r="F141" s="111">
        <f t="shared" si="14"/>
        <v>695.4</v>
      </c>
    </row>
    <row r="142" spans="1:6" ht="13.5" thickBot="1">
      <c r="A142" s="256" t="s">
        <v>996</v>
      </c>
      <c r="B142" s="257"/>
      <c r="C142" s="257"/>
      <c r="D142" s="257"/>
      <c r="E142" s="257"/>
      <c r="F142" s="258"/>
    </row>
    <row r="143" spans="1:6" ht="12.75">
      <c r="A143" s="234" t="s">
        <v>393</v>
      </c>
      <c r="B143" s="43">
        <v>23</v>
      </c>
      <c r="C143" s="43">
        <f t="shared" si="11"/>
        <v>20.93</v>
      </c>
      <c r="D143" s="43">
        <f aca="true" t="shared" si="15" ref="D143:D161">B143*0.87</f>
        <v>20.01</v>
      </c>
      <c r="E143" s="43">
        <f aca="true" t="shared" si="16" ref="E143:E161">B143*0.83</f>
        <v>19.09</v>
      </c>
      <c r="F143" s="117">
        <f aca="true" t="shared" si="17" ref="F143:F161">B143*0.76</f>
        <v>17.48</v>
      </c>
    </row>
    <row r="144" spans="1:6" ht="12.75">
      <c r="A144" s="235" t="s">
        <v>394</v>
      </c>
      <c r="B144" s="41">
        <v>23</v>
      </c>
      <c r="C144" s="41">
        <f t="shared" si="11"/>
        <v>20.93</v>
      </c>
      <c r="D144" s="41">
        <f t="shared" si="15"/>
        <v>20.01</v>
      </c>
      <c r="E144" s="41">
        <f t="shared" si="16"/>
        <v>19.09</v>
      </c>
      <c r="F144" s="111">
        <f t="shared" si="17"/>
        <v>17.48</v>
      </c>
    </row>
    <row r="145" spans="1:6" ht="12.75">
      <c r="A145" s="235" t="s">
        <v>395</v>
      </c>
      <c r="B145" s="41">
        <v>24</v>
      </c>
      <c r="C145" s="41">
        <f t="shared" si="11"/>
        <v>21.84</v>
      </c>
      <c r="D145" s="41">
        <f t="shared" si="15"/>
        <v>20.88</v>
      </c>
      <c r="E145" s="41">
        <f t="shared" si="16"/>
        <v>19.919999999999998</v>
      </c>
      <c r="F145" s="111">
        <f t="shared" si="17"/>
        <v>18.240000000000002</v>
      </c>
    </row>
    <row r="146" spans="1:6" ht="12.75">
      <c r="A146" s="235" t="s">
        <v>396</v>
      </c>
      <c r="B146" s="41">
        <v>24</v>
      </c>
      <c r="C146" s="41">
        <f t="shared" si="11"/>
        <v>21.84</v>
      </c>
      <c r="D146" s="41">
        <f t="shared" si="15"/>
        <v>20.88</v>
      </c>
      <c r="E146" s="41">
        <f t="shared" si="16"/>
        <v>19.919999999999998</v>
      </c>
      <c r="F146" s="111">
        <f t="shared" si="17"/>
        <v>18.240000000000002</v>
      </c>
    </row>
    <row r="147" spans="1:6" ht="12.75">
      <c r="A147" s="235" t="s">
        <v>397</v>
      </c>
      <c r="B147" s="41">
        <v>31</v>
      </c>
      <c r="C147" s="41">
        <f t="shared" si="11"/>
        <v>28.21</v>
      </c>
      <c r="D147" s="41">
        <f t="shared" si="15"/>
        <v>26.97</v>
      </c>
      <c r="E147" s="41">
        <f t="shared" si="16"/>
        <v>25.73</v>
      </c>
      <c r="F147" s="111">
        <f t="shared" si="17"/>
        <v>23.56</v>
      </c>
    </row>
    <row r="148" spans="1:6" ht="12.75">
      <c r="A148" s="235" t="s">
        <v>398</v>
      </c>
      <c r="B148" s="41">
        <v>35.5</v>
      </c>
      <c r="C148" s="41">
        <f t="shared" si="11"/>
        <v>32.305</v>
      </c>
      <c r="D148" s="41">
        <f t="shared" si="15"/>
        <v>30.885</v>
      </c>
      <c r="E148" s="41">
        <f t="shared" si="16"/>
        <v>29.465</v>
      </c>
      <c r="F148" s="111">
        <f t="shared" si="17"/>
        <v>26.98</v>
      </c>
    </row>
    <row r="149" spans="1:6" ht="12.75">
      <c r="A149" s="235" t="s">
        <v>399</v>
      </c>
      <c r="B149" s="41">
        <v>29.5</v>
      </c>
      <c r="C149" s="41">
        <f t="shared" si="11"/>
        <v>26.845000000000002</v>
      </c>
      <c r="D149" s="41">
        <f t="shared" si="15"/>
        <v>25.665</v>
      </c>
      <c r="E149" s="41">
        <f t="shared" si="16"/>
        <v>24.485</v>
      </c>
      <c r="F149" s="111">
        <f t="shared" si="17"/>
        <v>22.42</v>
      </c>
    </row>
    <row r="150" spans="1:6" ht="12.75">
      <c r="A150" s="235" t="s">
        <v>400</v>
      </c>
      <c r="B150" s="41">
        <v>33</v>
      </c>
      <c r="C150" s="41">
        <f t="shared" si="11"/>
        <v>30.03</v>
      </c>
      <c r="D150" s="41">
        <f t="shared" si="15"/>
        <v>28.71</v>
      </c>
      <c r="E150" s="41">
        <f t="shared" si="16"/>
        <v>27.389999999999997</v>
      </c>
      <c r="F150" s="111">
        <f t="shared" si="17"/>
        <v>25.080000000000002</v>
      </c>
    </row>
    <row r="151" spans="1:6" ht="12.75">
      <c r="A151" s="235" t="s">
        <v>401</v>
      </c>
      <c r="B151" s="41">
        <v>29</v>
      </c>
      <c r="C151" s="41">
        <f t="shared" si="11"/>
        <v>26.39</v>
      </c>
      <c r="D151" s="41">
        <f t="shared" si="15"/>
        <v>25.23</v>
      </c>
      <c r="E151" s="41">
        <f t="shared" si="16"/>
        <v>24.07</v>
      </c>
      <c r="F151" s="111">
        <f t="shared" si="17"/>
        <v>22.04</v>
      </c>
    </row>
    <row r="152" spans="1:6" ht="12.75">
      <c r="A152" s="235" t="s">
        <v>402</v>
      </c>
      <c r="B152" s="41">
        <v>81.5</v>
      </c>
      <c r="C152" s="41">
        <f t="shared" si="11"/>
        <v>74.165</v>
      </c>
      <c r="D152" s="41">
        <f t="shared" si="15"/>
        <v>70.905</v>
      </c>
      <c r="E152" s="41">
        <f t="shared" si="16"/>
        <v>67.645</v>
      </c>
      <c r="F152" s="111">
        <f t="shared" si="17"/>
        <v>61.94</v>
      </c>
    </row>
    <row r="153" spans="1:6" ht="12.75">
      <c r="A153" s="235" t="s">
        <v>403</v>
      </c>
      <c r="B153" s="41">
        <v>87.5</v>
      </c>
      <c r="C153" s="41">
        <f t="shared" si="11"/>
        <v>79.625</v>
      </c>
      <c r="D153" s="41">
        <f t="shared" si="15"/>
        <v>76.125</v>
      </c>
      <c r="E153" s="41">
        <f t="shared" si="16"/>
        <v>72.625</v>
      </c>
      <c r="F153" s="111">
        <f t="shared" si="17"/>
        <v>66.5</v>
      </c>
    </row>
    <row r="154" spans="1:6" ht="12.75">
      <c r="A154" s="235" t="s">
        <v>404</v>
      </c>
      <c r="B154" s="41">
        <v>86.5</v>
      </c>
      <c r="C154" s="41">
        <f t="shared" si="11"/>
        <v>78.715</v>
      </c>
      <c r="D154" s="41">
        <f t="shared" si="15"/>
        <v>75.255</v>
      </c>
      <c r="E154" s="41">
        <f t="shared" si="16"/>
        <v>71.795</v>
      </c>
      <c r="F154" s="111">
        <f t="shared" si="17"/>
        <v>65.74</v>
      </c>
    </row>
    <row r="155" spans="1:6" ht="12.75">
      <c r="A155" s="235" t="s">
        <v>405</v>
      </c>
      <c r="B155" s="41">
        <v>89.5</v>
      </c>
      <c r="C155" s="41">
        <f t="shared" si="11"/>
        <v>81.44500000000001</v>
      </c>
      <c r="D155" s="41">
        <f>B155*0.87</f>
        <v>77.865</v>
      </c>
      <c r="E155" s="41">
        <f>B155*0.83</f>
        <v>74.285</v>
      </c>
      <c r="F155" s="111">
        <f>B155*0.76</f>
        <v>68.02</v>
      </c>
    </row>
    <row r="156" spans="1:6" ht="12.75">
      <c r="A156" s="235" t="s">
        <v>406</v>
      </c>
      <c r="B156" s="41">
        <v>100</v>
      </c>
      <c r="C156" s="41">
        <f t="shared" si="11"/>
        <v>91</v>
      </c>
      <c r="D156" s="41">
        <f>B156*0.87</f>
        <v>87</v>
      </c>
      <c r="E156" s="41">
        <f>B156*0.83</f>
        <v>83</v>
      </c>
      <c r="F156" s="111">
        <f>B156*0.76</f>
        <v>76</v>
      </c>
    </row>
    <row r="157" spans="1:6" ht="12.75">
      <c r="A157" s="235" t="s">
        <v>407</v>
      </c>
      <c r="B157" s="41">
        <v>171</v>
      </c>
      <c r="C157" s="41">
        <f t="shared" si="11"/>
        <v>155.61</v>
      </c>
      <c r="D157" s="41">
        <f t="shared" si="15"/>
        <v>148.77</v>
      </c>
      <c r="E157" s="41">
        <f t="shared" si="16"/>
        <v>141.93</v>
      </c>
      <c r="F157" s="111">
        <f t="shared" si="17"/>
        <v>129.96</v>
      </c>
    </row>
    <row r="158" spans="1:6" ht="12.75">
      <c r="A158" s="235" t="s">
        <v>408</v>
      </c>
      <c r="B158" s="41">
        <v>171</v>
      </c>
      <c r="C158" s="41">
        <f t="shared" si="11"/>
        <v>155.61</v>
      </c>
      <c r="D158" s="41">
        <f t="shared" si="15"/>
        <v>148.77</v>
      </c>
      <c r="E158" s="41">
        <f t="shared" si="16"/>
        <v>141.93</v>
      </c>
      <c r="F158" s="111">
        <f t="shared" si="17"/>
        <v>129.96</v>
      </c>
    </row>
    <row r="159" spans="1:6" ht="12.75">
      <c r="A159" s="235" t="s">
        <v>409</v>
      </c>
      <c r="B159" s="41">
        <v>171</v>
      </c>
      <c r="C159" s="41">
        <f t="shared" si="11"/>
        <v>155.61</v>
      </c>
      <c r="D159" s="41">
        <f t="shared" si="15"/>
        <v>148.77</v>
      </c>
      <c r="E159" s="41">
        <f t="shared" si="16"/>
        <v>141.93</v>
      </c>
      <c r="F159" s="111">
        <f t="shared" si="17"/>
        <v>129.96</v>
      </c>
    </row>
    <row r="160" spans="1:6" ht="12.75">
      <c r="A160" s="235" t="s">
        <v>410</v>
      </c>
      <c r="B160" s="41">
        <v>171</v>
      </c>
      <c r="C160" s="41">
        <f t="shared" si="11"/>
        <v>155.61</v>
      </c>
      <c r="D160" s="41">
        <f t="shared" si="15"/>
        <v>148.77</v>
      </c>
      <c r="E160" s="41">
        <f t="shared" si="16"/>
        <v>141.93</v>
      </c>
      <c r="F160" s="111">
        <f t="shared" si="17"/>
        <v>129.96</v>
      </c>
    </row>
    <row r="161" spans="1:6" ht="13.5" thickBot="1">
      <c r="A161" s="235" t="s">
        <v>411</v>
      </c>
      <c r="B161" s="41">
        <v>179</v>
      </c>
      <c r="C161" s="41">
        <f t="shared" si="11"/>
        <v>162.89000000000001</v>
      </c>
      <c r="D161" s="41">
        <f t="shared" si="15"/>
        <v>155.73</v>
      </c>
      <c r="E161" s="41">
        <f t="shared" si="16"/>
        <v>148.57</v>
      </c>
      <c r="F161" s="111">
        <f t="shared" si="17"/>
        <v>136.04</v>
      </c>
    </row>
    <row r="162" spans="1:6" ht="13.5" thickBot="1">
      <c r="A162" s="259" t="s">
        <v>15</v>
      </c>
      <c r="B162" s="260"/>
      <c r="C162" s="260"/>
      <c r="D162" s="260"/>
      <c r="E162" s="260"/>
      <c r="F162" s="261"/>
    </row>
    <row r="163" spans="1:6" ht="12.75">
      <c r="A163" s="234" t="s">
        <v>412</v>
      </c>
      <c r="B163" s="43">
        <v>43</v>
      </c>
      <c r="C163" s="43">
        <f aca="true" t="shared" si="18" ref="C163:C208">B163*0.91</f>
        <v>39.13</v>
      </c>
      <c r="D163" s="43">
        <f aca="true" t="shared" si="19" ref="D163:D172">B163*0.87</f>
        <v>37.41</v>
      </c>
      <c r="E163" s="43">
        <f aca="true" t="shared" si="20" ref="E163:E172">B163*0.83</f>
        <v>35.69</v>
      </c>
      <c r="F163" s="117">
        <f aca="true" t="shared" si="21" ref="F163:F172">B163*0.76</f>
        <v>32.68</v>
      </c>
    </row>
    <row r="164" spans="1:6" ht="12.75">
      <c r="A164" s="235" t="s">
        <v>413</v>
      </c>
      <c r="B164" s="41">
        <v>43</v>
      </c>
      <c r="C164" s="41">
        <f t="shared" si="18"/>
        <v>39.13</v>
      </c>
      <c r="D164" s="41">
        <f t="shared" si="19"/>
        <v>37.41</v>
      </c>
      <c r="E164" s="41">
        <f t="shared" si="20"/>
        <v>35.69</v>
      </c>
      <c r="F164" s="111">
        <f t="shared" si="21"/>
        <v>32.68</v>
      </c>
    </row>
    <row r="165" spans="1:6" ht="12.75">
      <c r="A165" s="235" t="s">
        <v>414</v>
      </c>
      <c r="B165" s="41">
        <v>40</v>
      </c>
      <c r="C165" s="41">
        <f t="shared" si="18"/>
        <v>36.4</v>
      </c>
      <c r="D165" s="41">
        <f t="shared" si="19"/>
        <v>34.8</v>
      </c>
      <c r="E165" s="41">
        <f t="shared" si="20"/>
        <v>33.199999999999996</v>
      </c>
      <c r="F165" s="111">
        <f t="shared" si="21"/>
        <v>30.4</v>
      </c>
    </row>
    <row r="166" spans="1:6" ht="12.75">
      <c r="A166" s="235" t="s">
        <v>415</v>
      </c>
      <c r="B166" s="41">
        <v>40</v>
      </c>
      <c r="C166" s="41">
        <f t="shared" si="18"/>
        <v>36.4</v>
      </c>
      <c r="D166" s="41">
        <f t="shared" si="19"/>
        <v>34.8</v>
      </c>
      <c r="E166" s="41">
        <f t="shared" si="20"/>
        <v>33.199999999999996</v>
      </c>
      <c r="F166" s="111">
        <f t="shared" si="21"/>
        <v>30.4</v>
      </c>
    </row>
    <row r="167" spans="1:6" ht="12.75">
      <c r="A167" s="235" t="s">
        <v>416</v>
      </c>
      <c r="B167" s="41">
        <v>59.5</v>
      </c>
      <c r="C167" s="41">
        <f t="shared" si="18"/>
        <v>54.145</v>
      </c>
      <c r="D167" s="41">
        <f t="shared" si="19"/>
        <v>51.765</v>
      </c>
      <c r="E167" s="41">
        <f t="shared" si="20"/>
        <v>49.385</v>
      </c>
      <c r="F167" s="111">
        <f t="shared" si="21"/>
        <v>45.22</v>
      </c>
    </row>
    <row r="168" spans="1:6" ht="12.75">
      <c r="A168" s="235" t="s">
        <v>417</v>
      </c>
      <c r="B168" s="41">
        <v>60</v>
      </c>
      <c r="C168" s="41">
        <f t="shared" si="18"/>
        <v>54.6</v>
      </c>
      <c r="D168" s="41">
        <f t="shared" si="19"/>
        <v>52.2</v>
      </c>
      <c r="E168" s="41">
        <f t="shared" si="20"/>
        <v>49.8</v>
      </c>
      <c r="F168" s="111">
        <f t="shared" si="21"/>
        <v>45.6</v>
      </c>
    </row>
    <row r="169" spans="1:6" ht="12.75">
      <c r="A169" s="235" t="s">
        <v>418</v>
      </c>
      <c r="B169" s="41">
        <v>172</v>
      </c>
      <c r="C169" s="41">
        <f t="shared" si="18"/>
        <v>156.52</v>
      </c>
      <c r="D169" s="41">
        <f t="shared" si="19"/>
        <v>149.64</v>
      </c>
      <c r="E169" s="41">
        <f t="shared" si="20"/>
        <v>142.76</v>
      </c>
      <c r="F169" s="111">
        <f t="shared" si="21"/>
        <v>130.72</v>
      </c>
    </row>
    <row r="170" spans="1:6" ht="12.75">
      <c r="A170" s="235" t="s">
        <v>419</v>
      </c>
      <c r="B170" s="41">
        <v>162</v>
      </c>
      <c r="C170" s="41">
        <f t="shared" si="18"/>
        <v>147.42000000000002</v>
      </c>
      <c r="D170" s="41">
        <f t="shared" si="19"/>
        <v>140.94</v>
      </c>
      <c r="E170" s="41">
        <f t="shared" si="20"/>
        <v>134.45999999999998</v>
      </c>
      <c r="F170" s="111">
        <f t="shared" si="21"/>
        <v>123.12</v>
      </c>
    </row>
    <row r="171" spans="1:6" ht="12.75">
      <c r="A171" s="235" t="s">
        <v>420</v>
      </c>
      <c r="B171" s="41">
        <v>122</v>
      </c>
      <c r="C171" s="41">
        <f t="shared" si="18"/>
        <v>111.02000000000001</v>
      </c>
      <c r="D171" s="41">
        <f t="shared" si="19"/>
        <v>106.14</v>
      </c>
      <c r="E171" s="41">
        <f t="shared" si="20"/>
        <v>101.25999999999999</v>
      </c>
      <c r="F171" s="111">
        <f t="shared" si="21"/>
        <v>92.72</v>
      </c>
    </row>
    <row r="172" spans="1:6" ht="13.5" thickBot="1">
      <c r="A172" s="235" t="s">
        <v>421</v>
      </c>
      <c r="B172" s="41">
        <v>123</v>
      </c>
      <c r="C172" s="41">
        <f t="shared" si="18"/>
        <v>111.93</v>
      </c>
      <c r="D172" s="41">
        <f t="shared" si="19"/>
        <v>107.01</v>
      </c>
      <c r="E172" s="41">
        <f t="shared" si="20"/>
        <v>102.08999999999999</v>
      </c>
      <c r="F172" s="111">
        <f t="shared" si="21"/>
        <v>93.48</v>
      </c>
    </row>
    <row r="173" spans="1:6" ht="13.5" thickBot="1">
      <c r="A173" s="259" t="s">
        <v>28</v>
      </c>
      <c r="B173" s="260"/>
      <c r="C173" s="260"/>
      <c r="D173" s="260"/>
      <c r="E173" s="260"/>
      <c r="F173" s="261"/>
    </row>
    <row r="174" spans="1:6" ht="12.75">
      <c r="A174" s="235" t="s">
        <v>437</v>
      </c>
      <c r="B174" s="43">
        <v>131</v>
      </c>
      <c r="C174" s="44">
        <f t="shared" si="18"/>
        <v>119.21000000000001</v>
      </c>
      <c r="D174" s="44">
        <f>B174*0.87</f>
        <v>113.97</v>
      </c>
      <c r="E174" s="44">
        <f>B174*0.83</f>
        <v>108.72999999999999</v>
      </c>
      <c r="F174" s="48">
        <f>B174*0.76</f>
        <v>99.56</v>
      </c>
    </row>
    <row r="175" spans="1:6" ht="12.75">
      <c r="A175" s="235" t="s">
        <v>438</v>
      </c>
      <c r="B175" s="41">
        <v>265</v>
      </c>
      <c r="C175" s="42">
        <f t="shared" si="18"/>
        <v>241.15</v>
      </c>
      <c r="D175" s="42">
        <f>B175*0.87</f>
        <v>230.55</v>
      </c>
      <c r="E175" s="42">
        <f>B175*0.83</f>
        <v>219.95</v>
      </c>
      <c r="F175" s="46">
        <f>B175*0.76</f>
        <v>201.4</v>
      </c>
    </row>
    <row r="176" spans="1:6" ht="12.75">
      <c r="A176" s="235" t="s">
        <v>439</v>
      </c>
      <c r="B176" s="41">
        <v>350</v>
      </c>
      <c r="C176" s="42">
        <f t="shared" si="18"/>
        <v>318.5</v>
      </c>
      <c r="D176" s="42">
        <f>B176*0.87</f>
        <v>304.5</v>
      </c>
      <c r="E176" s="42">
        <f>B176*0.83</f>
        <v>290.5</v>
      </c>
      <c r="F176" s="46">
        <f>B176*0.76</f>
        <v>266</v>
      </c>
    </row>
    <row r="177" spans="1:6" ht="12.75">
      <c r="A177" s="235" t="s">
        <v>441</v>
      </c>
      <c r="B177" s="41">
        <v>351</v>
      </c>
      <c r="C177" s="42">
        <f t="shared" si="18"/>
        <v>319.41</v>
      </c>
      <c r="D177" s="42">
        <f>B177*0.87</f>
        <v>305.37</v>
      </c>
      <c r="E177" s="42">
        <f>B177*0.83</f>
        <v>291.33</v>
      </c>
      <c r="F177" s="46">
        <f>B177*0.76</f>
        <v>266.76</v>
      </c>
    </row>
    <row r="178" spans="1:6" ht="13.5" thickBot="1">
      <c r="A178" s="235" t="s">
        <v>440</v>
      </c>
      <c r="B178" s="41">
        <v>201</v>
      </c>
      <c r="C178" s="42">
        <f t="shared" si="18"/>
        <v>182.91</v>
      </c>
      <c r="D178" s="42">
        <f>B178*0.87</f>
        <v>174.87</v>
      </c>
      <c r="E178" s="42">
        <f>B178*0.83</f>
        <v>166.82999999999998</v>
      </c>
      <c r="F178" s="46">
        <f>B178*0.76</f>
        <v>152.76</v>
      </c>
    </row>
    <row r="179" spans="1:6" ht="13.5" thickBot="1">
      <c r="A179" s="259" t="s">
        <v>38</v>
      </c>
      <c r="B179" s="260"/>
      <c r="C179" s="260"/>
      <c r="D179" s="260"/>
      <c r="E179" s="260"/>
      <c r="F179" s="261"/>
    </row>
    <row r="180" spans="1:6" ht="12.75">
      <c r="A180" s="235" t="s">
        <v>422</v>
      </c>
      <c r="B180" s="43">
        <v>29.5</v>
      </c>
      <c r="C180" s="43">
        <f t="shared" si="18"/>
        <v>26.845000000000002</v>
      </c>
      <c r="D180" s="43">
        <f aca="true" t="shared" si="22" ref="D180:D185">B180*0.87</f>
        <v>25.665</v>
      </c>
      <c r="E180" s="43">
        <f aca="true" t="shared" si="23" ref="E180:E185">B180*0.83</f>
        <v>24.485</v>
      </c>
      <c r="F180" s="117">
        <f aca="true" t="shared" si="24" ref="F180:F185">B180*0.76</f>
        <v>22.42</v>
      </c>
    </row>
    <row r="181" spans="1:6" ht="12.75">
      <c r="A181" s="235" t="s">
        <v>423</v>
      </c>
      <c r="B181" s="41">
        <v>29.5</v>
      </c>
      <c r="C181" s="41">
        <f t="shared" si="18"/>
        <v>26.845000000000002</v>
      </c>
      <c r="D181" s="41">
        <f t="shared" si="22"/>
        <v>25.665</v>
      </c>
      <c r="E181" s="41">
        <f t="shared" si="23"/>
        <v>24.485</v>
      </c>
      <c r="F181" s="111">
        <f t="shared" si="24"/>
        <v>22.42</v>
      </c>
    </row>
    <row r="182" spans="1:6" ht="12.75">
      <c r="A182" s="235" t="s">
        <v>424</v>
      </c>
      <c r="B182" s="41">
        <v>52.5</v>
      </c>
      <c r="C182" s="41">
        <f t="shared" si="18"/>
        <v>47.775</v>
      </c>
      <c r="D182" s="41">
        <f t="shared" si="22"/>
        <v>45.675</v>
      </c>
      <c r="E182" s="41">
        <f t="shared" si="23"/>
        <v>43.574999999999996</v>
      </c>
      <c r="F182" s="111">
        <f t="shared" si="24"/>
        <v>39.9</v>
      </c>
    </row>
    <row r="183" spans="1:6" ht="12.75">
      <c r="A183" s="235" t="s">
        <v>425</v>
      </c>
      <c r="B183" s="41">
        <v>100</v>
      </c>
      <c r="C183" s="41">
        <f t="shared" si="18"/>
        <v>91</v>
      </c>
      <c r="D183" s="41">
        <f t="shared" si="22"/>
        <v>87</v>
      </c>
      <c r="E183" s="41">
        <f t="shared" si="23"/>
        <v>83</v>
      </c>
      <c r="F183" s="111">
        <f t="shared" si="24"/>
        <v>76</v>
      </c>
    </row>
    <row r="184" spans="1:6" ht="12.75">
      <c r="A184" s="235" t="s">
        <v>426</v>
      </c>
      <c r="B184" s="41">
        <v>52.5</v>
      </c>
      <c r="C184" s="41">
        <f t="shared" si="18"/>
        <v>47.775</v>
      </c>
      <c r="D184" s="41">
        <f t="shared" si="22"/>
        <v>45.675</v>
      </c>
      <c r="E184" s="41">
        <f t="shared" si="23"/>
        <v>43.574999999999996</v>
      </c>
      <c r="F184" s="111">
        <f t="shared" si="24"/>
        <v>39.9</v>
      </c>
    </row>
    <row r="185" spans="1:6" ht="13.5" thickBot="1">
      <c r="A185" s="235" t="s">
        <v>427</v>
      </c>
      <c r="B185" s="41">
        <v>100</v>
      </c>
      <c r="C185" s="41">
        <f t="shared" si="18"/>
        <v>91</v>
      </c>
      <c r="D185" s="41">
        <f t="shared" si="22"/>
        <v>87</v>
      </c>
      <c r="E185" s="41">
        <f t="shared" si="23"/>
        <v>83</v>
      </c>
      <c r="F185" s="111">
        <f t="shared" si="24"/>
        <v>76</v>
      </c>
    </row>
    <row r="186" spans="1:6" ht="13.5" thickBot="1">
      <c r="A186" s="259" t="s">
        <v>45</v>
      </c>
      <c r="B186" s="260"/>
      <c r="C186" s="260"/>
      <c r="D186" s="260"/>
      <c r="E186" s="260"/>
      <c r="F186" s="261"/>
    </row>
    <row r="187" spans="1:6" ht="12.75">
      <c r="A187" s="234" t="s">
        <v>428</v>
      </c>
      <c r="B187" s="43">
        <v>33.5</v>
      </c>
      <c r="C187" s="43">
        <f t="shared" si="18"/>
        <v>30.485</v>
      </c>
      <c r="D187" s="43">
        <f>B187*0.87</f>
        <v>29.145</v>
      </c>
      <c r="E187" s="43">
        <f>B187*0.83</f>
        <v>27.805</v>
      </c>
      <c r="F187" s="117">
        <f>B187*0.76</f>
        <v>25.46</v>
      </c>
    </row>
    <row r="188" spans="1:6" ht="12.75">
      <c r="A188" s="235" t="s">
        <v>429</v>
      </c>
      <c r="B188" s="41">
        <v>33.5</v>
      </c>
      <c r="C188" s="41">
        <f t="shared" si="18"/>
        <v>30.485</v>
      </c>
      <c r="D188" s="41">
        <f>B188*0.87</f>
        <v>29.145</v>
      </c>
      <c r="E188" s="41">
        <f>B188*0.83</f>
        <v>27.805</v>
      </c>
      <c r="F188" s="111">
        <f>B188*0.76</f>
        <v>25.46</v>
      </c>
    </row>
    <row r="189" spans="1:6" ht="12.75">
      <c r="A189" s="235" t="s">
        <v>430</v>
      </c>
      <c r="B189" s="41">
        <v>40</v>
      </c>
      <c r="C189" s="41">
        <f t="shared" si="18"/>
        <v>36.4</v>
      </c>
      <c r="D189" s="41">
        <f>B189*0.87</f>
        <v>34.8</v>
      </c>
      <c r="E189" s="41">
        <f>B189*0.83</f>
        <v>33.199999999999996</v>
      </c>
      <c r="F189" s="111">
        <f>B189*0.76</f>
        <v>30.4</v>
      </c>
    </row>
    <row r="190" spans="1:6" ht="12.75">
      <c r="A190" s="235" t="s">
        <v>431</v>
      </c>
      <c r="B190" s="41">
        <v>90</v>
      </c>
      <c r="C190" s="41">
        <f t="shared" si="18"/>
        <v>81.9</v>
      </c>
      <c r="D190" s="41">
        <f>B190*0.87</f>
        <v>78.3</v>
      </c>
      <c r="E190" s="41">
        <f>B190*0.83</f>
        <v>74.7</v>
      </c>
      <c r="F190" s="111">
        <f>B190*0.76</f>
        <v>68.4</v>
      </c>
    </row>
    <row r="191" spans="1:6" ht="13.5" thickBot="1">
      <c r="A191" s="235" t="s">
        <v>432</v>
      </c>
      <c r="B191" s="41">
        <v>105</v>
      </c>
      <c r="C191" s="41">
        <f t="shared" si="18"/>
        <v>95.55</v>
      </c>
      <c r="D191" s="41">
        <f>B191*0.87</f>
        <v>91.35</v>
      </c>
      <c r="E191" s="41">
        <f>B191*0.83</f>
        <v>87.14999999999999</v>
      </c>
      <c r="F191" s="111">
        <f>B191*0.76</f>
        <v>79.8</v>
      </c>
    </row>
    <row r="192" spans="1:6" ht="13.5" thickBot="1">
      <c r="A192" s="259" t="s">
        <v>56</v>
      </c>
      <c r="B192" s="260"/>
      <c r="C192" s="260"/>
      <c r="D192" s="260"/>
      <c r="E192" s="260"/>
      <c r="F192" s="261"/>
    </row>
    <row r="193" spans="1:6" ht="12.75">
      <c r="A193" s="234" t="s">
        <v>433</v>
      </c>
      <c r="B193" s="43">
        <v>14.5</v>
      </c>
      <c r="C193" s="43">
        <f t="shared" si="18"/>
        <v>13.195</v>
      </c>
      <c r="D193" s="43">
        <f>B193*0.87</f>
        <v>12.615</v>
      </c>
      <c r="E193" s="43">
        <f>B193*0.83</f>
        <v>12.035</v>
      </c>
      <c r="F193" s="117">
        <f>B193*0.76</f>
        <v>11.02</v>
      </c>
    </row>
    <row r="194" spans="1:6" ht="12.75">
      <c r="A194" s="236" t="s">
        <v>434</v>
      </c>
      <c r="B194" s="102">
        <v>14.5</v>
      </c>
      <c r="C194" s="102">
        <f t="shared" si="18"/>
        <v>13.195</v>
      </c>
      <c r="D194" s="102">
        <f>B194*0.87</f>
        <v>12.615</v>
      </c>
      <c r="E194" s="102">
        <f>B194*0.83</f>
        <v>12.035</v>
      </c>
      <c r="F194" s="115">
        <f>B194*0.76</f>
        <v>11.02</v>
      </c>
    </row>
    <row r="195" spans="1:6" ht="12.75">
      <c r="A195" s="234" t="s">
        <v>435</v>
      </c>
      <c r="B195" s="43">
        <v>14.5</v>
      </c>
      <c r="C195" s="43">
        <f t="shared" si="18"/>
        <v>13.195</v>
      </c>
      <c r="D195" s="43">
        <f>B195*0.87</f>
        <v>12.615</v>
      </c>
      <c r="E195" s="43">
        <f>B195*0.83</f>
        <v>12.035</v>
      </c>
      <c r="F195" s="117">
        <f>B195*0.76</f>
        <v>11.02</v>
      </c>
    </row>
    <row r="196" spans="1:6" ht="13.5" thickBot="1">
      <c r="A196" s="235" t="s">
        <v>436</v>
      </c>
      <c r="B196" s="41">
        <v>27.5</v>
      </c>
      <c r="C196" s="41">
        <f t="shared" si="18"/>
        <v>25.025000000000002</v>
      </c>
      <c r="D196" s="41">
        <f>B196*0.87</f>
        <v>23.925</v>
      </c>
      <c r="E196" s="41">
        <f>B196*0.83</f>
        <v>22.825</v>
      </c>
      <c r="F196" s="111">
        <f>B196*0.76</f>
        <v>20.9</v>
      </c>
    </row>
    <row r="197" spans="1:6" ht="13.5" thickBot="1">
      <c r="A197" s="259" t="s">
        <v>60</v>
      </c>
      <c r="B197" s="260"/>
      <c r="C197" s="260"/>
      <c r="D197" s="260"/>
      <c r="E197" s="260"/>
      <c r="F197" s="261"/>
    </row>
    <row r="198" spans="1:6" ht="12.75">
      <c r="A198" s="234" t="s">
        <v>442</v>
      </c>
      <c r="B198" s="43">
        <v>55</v>
      </c>
      <c r="C198" s="43">
        <f t="shared" si="18"/>
        <v>50.050000000000004</v>
      </c>
      <c r="D198" s="43">
        <f aca="true" t="shared" si="25" ref="D198:D208">B198*0.87</f>
        <v>47.85</v>
      </c>
      <c r="E198" s="43">
        <f aca="true" t="shared" si="26" ref="E198:E208">B198*0.83</f>
        <v>45.65</v>
      </c>
      <c r="F198" s="117">
        <f aca="true" t="shared" si="27" ref="F198:F208">B198*0.76</f>
        <v>41.8</v>
      </c>
    </row>
    <row r="199" spans="1:6" ht="12.75">
      <c r="A199" s="235" t="s">
        <v>443</v>
      </c>
      <c r="B199" s="41">
        <v>131</v>
      </c>
      <c r="C199" s="41">
        <f t="shared" si="18"/>
        <v>119.21000000000001</v>
      </c>
      <c r="D199" s="41">
        <f t="shared" si="25"/>
        <v>113.97</v>
      </c>
      <c r="E199" s="41">
        <f t="shared" si="26"/>
        <v>108.72999999999999</v>
      </c>
      <c r="F199" s="111">
        <f t="shared" si="27"/>
        <v>99.56</v>
      </c>
    </row>
    <row r="200" spans="1:6" ht="12.75">
      <c r="A200" s="235" t="s">
        <v>444</v>
      </c>
      <c r="B200" s="41">
        <v>176</v>
      </c>
      <c r="C200" s="41">
        <f t="shared" si="18"/>
        <v>160.16</v>
      </c>
      <c r="D200" s="41">
        <f t="shared" si="25"/>
        <v>153.12</v>
      </c>
      <c r="E200" s="41">
        <f t="shared" si="26"/>
        <v>146.07999999999998</v>
      </c>
      <c r="F200" s="111">
        <f t="shared" si="27"/>
        <v>133.76</v>
      </c>
    </row>
    <row r="201" spans="1:6" ht="12.75">
      <c r="A201" s="235" t="s">
        <v>445</v>
      </c>
      <c r="B201" s="41">
        <v>73</v>
      </c>
      <c r="C201" s="41">
        <f t="shared" si="18"/>
        <v>66.43</v>
      </c>
      <c r="D201" s="41">
        <f t="shared" si="25"/>
        <v>63.51</v>
      </c>
      <c r="E201" s="41">
        <f t="shared" si="26"/>
        <v>60.589999999999996</v>
      </c>
      <c r="F201" s="111">
        <f t="shared" si="27"/>
        <v>55.480000000000004</v>
      </c>
    </row>
    <row r="202" spans="1:6" ht="12.75">
      <c r="A202" s="235" t="s">
        <v>446</v>
      </c>
      <c r="B202" s="41">
        <v>111</v>
      </c>
      <c r="C202" s="41">
        <f t="shared" si="18"/>
        <v>101.01</v>
      </c>
      <c r="D202" s="41">
        <f t="shared" si="25"/>
        <v>96.57</v>
      </c>
      <c r="E202" s="41">
        <f t="shared" si="26"/>
        <v>92.13</v>
      </c>
      <c r="F202" s="111">
        <f t="shared" si="27"/>
        <v>84.36</v>
      </c>
    </row>
    <row r="203" spans="1:6" ht="12.75">
      <c r="A203" s="235" t="s">
        <v>447</v>
      </c>
      <c r="B203" s="41">
        <v>127</v>
      </c>
      <c r="C203" s="41">
        <f t="shared" si="18"/>
        <v>115.57000000000001</v>
      </c>
      <c r="D203" s="41">
        <f t="shared" si="25"/>
        <v>110.49</v>
      </c>
      <c r="E203" s="41">
        <f t="shared" si="26"/>
        <v>105.41</v>
      </c>
      <c r="F203" s="111">
        <f t="shared" si="27"/>
        <v>96.52</v>
      </c>
    </row>
    <row r="204" spans="1:6" ht="12.75">
      <c r="A204" s="235" t="s">
        <v>448</v>
      </c>
      <c r="B204" s="41">
        <v>235</v>
      </c>
      <c r="C204" s="41">
        <f t="shared" si="18"/>
        <v>213.85</v>
      </c>
      <c r="D204" s="41">
        <f t="shared" si="25"/>
        <v>204.45</v>
      </c>
      <c r="E204" s="41">
        <f t="shared" si="26"/>
        <v>195.04999999999998</v>
      </c>
      <c r="F204" s="111">
        <f t="shared" si="27"/>
        <v>178.6</v>
      </c>
    </row>
    <row r="205" spans="1:6" ht="12.75">
      <c r="A205" s="235" t="s">
        <v>449</v>
      </c>
      <c r="B205" s="41">
        <v>1370</v>
      </c>
      <c r="C205" s="41">
        <f t="shared" si="18"/>
        <v>1246.7</v>
      </c>
      <c r="D205" s="41">
        <f t="shared" si="25"/>
        <v>1191.9</v>
      </c>
      <c r="E205" s="41">
        <f t="shared" si="26"/>
        <v>1137.1</v>
      </c>
      <c r="F205" s="111">
        <f t="shared" si="27"/>
        <v>1041.2</v>
      </c>
    </row>
    <row r="206" spans="1:6" ht="12.75">
      <c r="A206" s="235" t="s">
        <v>450</v>
      </c>
      <c r="B206" s="41">
        <v>13</v>
      </c>
      <c r="C206" s="41">
        <f t="shared" si="18"/>
        <v>11.83</v>
      </c>
      <c r="D206" s="41">
        <f t="shared" si="25"/>
        <v>11.31</v>
      </c>
      <c r="E206" s="41">
        <f t="shared" si="26"/>
        <v>10.79</v>
      </c>
      <c r="F206" s="111">
        <f t="shared" si="27"/>
        <v>9.88</v>
      </c>
    </row>
    <row r="207" spans="1:6" ht="12.75">
      <c r="A207" s="235" t="s">
        <v>451</v>
      </c>
      <c r="B207" s="41">
        <v>15</v>
      </c>
      <c r="C207" s="41">
        <f t="shared" si="18"/>
        <v>13.65</v>
      </c>
      <c r="D207" s="41">
        <f t="shared" si="25"/>
        <v>13.05</v>
      </c>
      <c r="E207" s="41">
        <f t="shared" si="26"/>
        <v>12.45</v>
      </c>
      <c r="F207" s="111">
        <f t="shared" si="27"/>
        <v>11.4</v>
      </c>
    </row>
    <row r="208" spans="1:6" ht="13.5" thickBot="1">
      <c r="A208" s="235" t="s">
        <v>452</v>
      </c>
      <c r="B208" s="41">
        <v>30</v>
      </c>
      <c r="C208" s="41">
        <f t="shared" si="18"/>
        <v>27.3</v>
      </c>
      <c r="D208" s="41">
        <f t="shared" si="25"/>
        <v>26.1</v>
      </c>
      <c r="E208" s="41">
        <f t="shared" si="26"/>
        <v>24.9</v>
      </c>
      <c r="F208" s="111">
        <f t="shared" si="27"/>
        <v>22.8</v>
      </c>
    </row>
    <row r="209" spans="1:6" ht="18.75" thickBot="1">
      <c r="A209" s="262" t="s">
        <v>1724</v>
      </c>
      <c r="B209" s="263"/>
      <c r="C209" s="263"/>
      <c r="D209" s="263"/>
      <c r="E209" s="263"/>
      <c r="F209" s="264"/>
    </row>
    <row r="210" spans="1:6" ht="15.75" thickBot="1">
      <c r="A210" s="54" t="s">
        <v>969</v>
      </c>
      <c r="B210" s="55"/>
      <c r="C210" s="55"/>
      <c r="D210" s="55"/>
      <c r="E210" s="55"/>
      <c r="F210" s="56"/>
    </row>
    <row r="211" spans="1:6" ht="12.75">
      <c r="A211" s="45" t="s">
        <v>970</v>
      </c>
      <c r="B211" s="34">
        <v>36</v>
      </c>
      <c r="C211" s="35">
        <f>B211*0.91</f>
        <v>32.76</v>
      </c>
      <c r="D211" s="42">
        <f>B211*0.87</f>
        <v>31.32</v>
      </c>
      <c r="E211" s="42">
        <f>B211*0.83</f>
        <v>29.88</v>
      </c>
      <c r="F211" s="46">
        <f>B211*0.76</f>
        <v>27.36</v>
      </c>
    </row>
    <row r="212" spans="1:6" ht="12.75">
      <c r="A212" s="45" t="s">
        <v>971</v>
      </c>
      <c r="B212" s="36">
        <v>42</v>
      </c>
      <c r="C212" s="35">
        <f aca="true" t="shared" si="28" ref="C212:C259">B212*0.91</f>
        <v>38.22</v>
      </c>
      <c r="D212" s="42">
        <f aca="true" t="shared" si="29" ref="D212:D240">B212*0.87</f>
        <v>36.54</v>
      </c>
      <c r="E212" s="42">
        <f aca="true" t="shared" si="30" ref="E212:E240">B212*0.83</f>
        <v>34.86</v>
      </c>
      <c r="F212" s="46">
        <f aca="true" t="shared" si="31" ref="F212:F240">B212*0.76</f>
        <v>31.92</v>
      </c>
    </row>
    <row r="213" spans="1:6" ht="12.75">
      <c r="A213" s="45" t="s">
        <v>972</v>
      </c>
      <c r="B213" s="37">
        <v>53</v>
      </c>
      <c r="C213" s="35">
        <f t="shared" si="28"/>
        <v>48.230000000000004</v>
      </c>
      <c r="D213" s="42">
        <f t="shared" si="29"/>
        <v>46.11</v>
      </c>
      <c r="E213" s="42">
        <f t="shared" si="30"/>
        <v>43.989999999999995</v>
      </c>
      <c r="F213" s="46">
        <f t="shared" si="31"/>
        <v>40.28</v>
      </c>
    </row>
    <row r="214" spans="1:6" ht="12.75">
      <c r="A214" s="45" t="s">
        <v>973</v>
      </c>
      <c r="B214" s="38">
        <v>63</v>
      </c>
      <c r="C214" s="35">
        <f t="shared" si="28"/>
        <v>57.330000000000005</v>
      </c>
      <c r="D214" s="42">
        <f t="shared" si="29"/>
        <v>54.81</v>
      </c>
      <c r="E214" s="42">
        <f t="shared" si="30"/>
        <v>52.29</v>
      </c>
      <c r="F214" s="46">
        <f t="shared" si="31"/>
        <v>47.88</v>
      </c>
    </row>
    <row r="215" spans="1:6" ht="12.75">
      <c r="A215" s="45" t="s">
        <v>974</v>
      </c>
      <c r="B215" s="38">
        <v>73</v>
      </c>
      <c r="C215" s="35">
        <f t="shared" si="28"/>
        <v>66.43</v>
      </c>
      <c r="D215" s="42">
        <f t="shared" si="29"/>
        <v>63.51</v>
      </c>
      <c r="E215" s="42">
        <f t="shared" si="30"/>
        <v>60.589999999999996</v>
      </c>
      <c r="F215" s="46">
        <f t="shared" si="31"/>
        <v>55.480000000000004</v>
      </c>
    </row>
    <row r="216" spans="1:6" ht="12.75">
      <c r="A216" s="45" t="s">
        <v>975</v>
      </c>
      <c r="B216" s="38">
        <v>107</v>
      </c>
      <c r="C216" s="35">
        <f t="shared" si="28"/>
        <v>97.37</v>
      </c>
      <c r="D216" s="42">
        <f t="shared" si="29"/>
        <v>93.09</v>
      </c>
      <c r="E216" s="42">
        <f t="shared" si="30"/>
        <v>88.81</v>
      </c>
      <c r="F216" s="46">
        <f t="shared" si="31"/>
        <v>81.32000000000001</v>
      </c>
    </row>
    <row r="217" spans="1:6" ht="12.75">
      <c r="A217" s="45" t="s">
        <v>976</v>
      </c>
      <c r="B217" s="38">
        <v>129</v>
      </c>
      <c r="C217" s="35">
        <f t="shared" si="28"/>
        <v>117.39</v>
      </c>
      <c r="D217" s="42">
        <f t="shared" si="29"/>
        <v>112.23</v>
      </c>
      <c r="E217" s="42">
        <f t="shared" si="30"/>
        <v>107.07</v>
      </c>
      <c r="F217" s="46">
        <f t="shared" si="31"/>
        <v>98.04</v>
      </c>
    </row>
    <row r="218" spans="1:6" ht="12.75">
      <c r="A218" s="45" t="s">
        <v>977</v>
      </c>
      <c r="B218" s="38">
        <v>42</v>
      </c>
      <c r="C218" s="35">
        <f t="shared" si="28"/>
        <v>38.22</v>
      </c>
      <c r="D218" s="42">
        <f t="shared" si="29"/>
        <v>36.54</v>
      </c>
      <c r="E218" s="42">
        <f t="shared" si="30"/>
        <v>34.86</v>
      </c>
      <c r="F218" s="46">
        <f t="shared" si="31"/>
        <v>31.92</v>
      </c>
    </row>
    <row r="219" spans="1:6" ht="12.75">
      <c r="A219" s="45" t="s">
        <v>978</v>
      </c>
      <c r="B219" s="38">
        <v>49</v>
      </c>
      <c r="C219" s="35">
        <f t="shared" si="28"/>
        <v>44.59</v>
      </c>
      <c r="D219" s="42">
        <f t="shared" si="29"/>
        <v>42.63</v>
      </c>
      <c r="E219" s="42">
        <f t="shared" si="30"/>
        <v>40.669999999999995</v>
      </c>
      <c r="F219" s="46">
        <f t="shared" si="31"/>
        <v>37.24</v>
      </c>
    </row>
    <row r="220" spans="1:6" ht="12.75">
      <c r="A220" s="45" t="s">
        <v>979</v>
      </c>
      <c r="B220" s="38">
        <v>63</v>
      </c>
      <c r="C220" s="35">
        <f t="shared" si="28"/>
        <v>57.330000000000005</v>
      </c>
      <c r="D220" s="42">
        <f t="shared" si="29"/>
        <v>54.81</v>
      </c>
      <c r="E220" s="42">
        <f t="shared" si="30"/>
        <v>52.29</v>
      </c>
      <c r="F220" s="46">
        <f t="shared" si="31"/>
        <v>47.88</v>
      </c>
    </row>
    <row r="221" spans="1:6" ht="12.75">
      <c r="A221" s="45" t="s">
        <v>980</v>
      </c>
      <c r="B221" s="38">
        <v>75</v>
      </c>
      <c r="C221" s="35">
        <f t="shared" si="28"/>
        <v>68.25</v>
      </c>
      <c r="D221" s="42">
        <f t="shared" si="29"/>
        <v>65.25</v>
      </c>
      <c r="E221" s="42">
        <f t="shared" si="30"/>
        <v>62.25</v>
      </c>
      <c r="F221" s="46">
        <f t="shared" si="31"/>
        <v>57</v>
      </c>
    </row>
    <row r="222" spans="1:6" ht="12.75">
      <c r="A222" s="45" t="s">
        <v>981</v>
      </c>
      <c r="B222" s="38">
        <v>87</v>
      </c>
      <c r="C222" s="35">
        <f t="shared" si="28"/>
        <v>79.17</v>
      </c>
      <c r="D222" s="42">
        <f t="shared" si="29"/>
        <v>75.69</v>
      </c>
      <c r="E222" s="42">
        <f t="shared" si="30"/>
        <v>72.21</v>
      </c>
      <c r="F222" s="46">
        <f t="shared" si="31"/>
        <v>66.12</v>
      </c>
    </row>
    <row r="223" spans="1:6" ht="12.75">
      <c r="A223" s="45" t="s">
        <v>982</v>
      </c>
      <c r="B223" s="38">
        <v>117</v>
      </c>
      <c r="C223" s="35">
        <f t="shared" si="28"/>
        <v>106.47</v>
      </c>
      <c r="D223" s="42">
        <f t="shared" si="29"/>
        <v>101.79</v>
      </c>
      <c r="E223" s="42">
        <f t="shared" si="30"/>
        <v>97.11</v>
      </c>
      <c r="F223" s="46">
        <f t="shared" si="31"/>
        <v>88.92</v>
      </c>
    </row>
    <row r="224" spans="1:6" ht="12.75">
      <c r="A224" s="45" t="s">
        <v>983</v>
      </c>
      <c r="B224" s="39">
        <v>159</v>
      </c>
      <c r="C224" s="35">
        <f t="shared" si="28"/>
        <v>144.69</v>
      </c>
      <c r="D224" s="42">
        <f t="shared" si="29"/>
        <v>138.33</v>
      </c>
      <c r="E224" s="42">
        <f t="shared" si="30"/>
        <v>131.97</v>
      </c>
      <c r="F224" s="46">
        <f t="shared" si="31"/>
        <v>120.84</v>
      </c>
    </row>
    <row r="225" spans="1:6" ht="12.75">
      <c r="A225" s="45" t="s">
        <v>984</v>
      </c>
      <c r="B225" s="36">
        <v>44</v>
      </c>
      <c r="C225" s="35">
        <f t="shared" si="28"/>
        <v>40.04</v>
      </c>
      <c r="D225" s="42">
        <f t="shared" si="29"/>
        <v>38.28</v>
      </c>
      <c r="E225" s="42">
        <f t="shared" si="30"/>
        <v>36.519999999999996</v>
      </c>
      <c r="F225" s="46">
        <f t="shared" si="31"/>
        <v>33.44</v>
      </c>
    </row>
    <row r="226" spans="1:6" ht="12.75">
      <c r="A226" s="45" t="s">
        <v>985</v>
      </c>
      <c r="B226" s="36">
        <v>50</v>
      </c>
      <c r="C226" s="35">
        <f t="shared" si="28"/>
        <v>45.5</v>
      </c>
      <c r="D226" s="42">
        <f t="shared" si="29"/>
        <v>43.5</v>
      </c>
      <c r="E226" s="42">
        <f t="shared" si="30"/>
        <v>41.5</v>
      </c>
      <c r="F226" s="46">
        <f t="shared" si="31"/>
        <v>38</v>
      </c>
    </row>
    <row r="227" spans="1:6" ht="12.75">
      <c r="A227" s="45" t="s">
        <v>986</v>
      </c>
      <c r="B227" s="36">
        <v>65</v>
      </c>
      <c r="C227" s="35">
        <f t="shared" si="28"/>
        <v>59.15</v>
      </c>
      <c r="D227" s="42">
        <f t="shared" si="29"/>
        <v>56.55</v>
      </c>
      <c r="E227" s="42">
        <f t="shared" si="30"/>
        <v>53.949999999999996</v>
      </c>
      <c r="F227" s="46">
        <f t="shared" si="31"/>
        <v>49.4</v>
      </c>
    </row>
    <row r="228" spans="1:6" ht="12.75">
      <c r="A228" s="45" t="s">
        <v>987</v>
      </c>
      <c r="B228" s="36">
        <v>81</v>
      </c>
      <c r="C228" s="35">
        <f t="shared" si="28"/>
        <v>73.71000000000001</v>
      </c>
      <c r="D228" s="42">
        <f t="shared" si="29"/>
        <v>70.47</v>
      </c>
      <c r="E228" s="42">
        <f t="shared" si="30"/>
        <v>67.22999999999999</v>
      </c>
      <c r="F228" s="46">
        <f t="shared" si="31"/>
        <v>61.56</v>
      </c>
    </row>
    <row r="229" spans="1:6" ht="12.75">
      <c r="A229" s="45" t="s">
        <v>988</v>
      </c>
      <c r="B229" s="36">
        <v>101</v>
      </c>
      <c r="C229" s="35">
        <f t="shared" si="28"/>
        <v>91.91</v>
      </c>
      <c r="D229" s="42">
        <f t="shared" si="29"/>
        <v>87.87</v>
      </c>
      <c r="E229" s="42">
        <f t="shared" si="30"/>
        <v>83.83</v>
      </c>
      <c r="F229" s="46">
        <f t="shared" si="31"/>
        <v>76.76</v>
      </c>
    </row>
    <row r="230" spans="1:6" ht="12.75">
      <c r="A230" s="45" t="s">
        <v>989</v>
      </c>
      <c r="B230" s="36">
        <v>143</v>
      </c>
      <c r="C230" s="35">
        <f t="shared" si="28"/>
        <v>130.13</v>
      </c>
      <c r="D230" s="42">
        <f t="shared" si="29"/>
        <v>124.41</v>
      </c>
      <c r="E230" s="42">
        <f t="shared" si="30"/>
        <v>118.69</v>
      </c>
      <c r="F230" s="46">
        <f t="shared" si="31"/>
        <v>108.68</v>
      </c>
    </row>
    <row r="231" spans="1:6" ht="12.75">
      <c r="A231" s="45" t="s">
        <v>990</v>
      </c>
      <c r="B231" s="36">
        <v>175</v>
      </c>
      <c r="C231" s="35">
        <f t="shared" si="28"/>
        <v>159.25</v>
      </c>
      <c r="D231" s="42">
        <f t="shared" si="29"/>
        <v>152.25</v>
      </c>
      <c r="E231" s="42">
        <f t="shared" si="30"/>
        <v>145.25</v>
      </c>
      <c r="F231" s="46">
        <f t="shared" si="31"/>
        <v>133</v>
      </c>
    </row>
    <row r="232" spans="1:6" ht="12.75">
      <c r="A232" s="45" t="s">
        <v>991</v>
      </c>
      <c r="B232" s="36">
        <v>259</v>
      </c>
      <c r="C232" s="35">
        <f t="shared" si="28"/>
        <v>235.69</v>
      </c>
      <c r="D232" s="42">
        <f t="shared" si="29"/>
        <v>225.33</v>
      </c>
      <c r="E232" s="42">
        <f t="shared" si="30"/>
        <v>214.97</v>
      </c>
      <c r="F232" s="46">
        <f t="shared" si="31"/>
        <v>196.84</v>
      </c>
    </row>
    <row r="233" spans="1:6" ht="12.75">
      <c r="A233" s="45" t="s">
        <v>137</v>
      </c>
      <c r="B233" s="36">
        <v>103</v>
      </c>
      <c r="C233" s="35">
        <f t="shared" si="28"/>
        <v>93.73</v>
      </c>
      <c r="D233" s="42">
        <f t="shared" si="29"/>
        <v>89.61</v>
      </c>
      <c r="E233" s="42">
        <f t="shared" si="30"/>
        <v>85.49</v>
      </c>
      <c r="F233" s="46">
        <f t="shared" si="31"/>
        <v>78.28</v>
      </c>
    </row>
    <row r="234" spans="1:6" ht="12.75">
      <c r="A234" s="45" t="s">
        <v>138</v>
      </c>
      <c r="B234" s="36">
        <v>133</v>
      </c>
      <c r="C234" s="35">
        <f t="shared" si="28"/>
        <v>121.03</v>
      </c>
      <c r="D234" s="42">
        <f t="shared" si="29"/>
        <v>115.71</v>
      </c>
      <c r="E234" s="42">
        <f t="shared" si="30"/>
        <v>110.39</v>
      </c>
      <c r="F234" s="46">
        <f t="shared" si="31"/>
        <v>101.08</v>
      </c>
    </row>
    <row r="235" spans="1:6" ht="12.75">
      <c r="A235" s="45" t="s">
        <v>136</v>
      </c>
      <c r="B235" s="36">
        <v>189</v>
      </c>
      <c r="C235" s="35">
        <f t="shared" si="28"/>
        <v>171.99</v>
      </c>
      <c r="D235" s="42">
        <f t="shared" si="29"/>
        <v>164.43</v>
      </c>
      <c r="E235" s="42">
        <f t="shared" si="30"/>
        <v>156.87</v>
      </c>
      <c r="F235" s="46">
        <f t="shared" si="31"/>
        <v>143.64000000000001</v>
      </c>
    </row>
    <row r="236" spans="1:6" ht="12.75">
      <c r="A236" s="45" t="s">
        <v>135</v>
      </c>
      <c r="B236" s="36">
        <v>267</v>
      </c>
      <c r="C236" s="35">
        <f t="shared" si="28"/>
        <v>242.97</v>
      </c>
      <c r="D236" s="42">
        <f t="shared" si="29"/>
        <v>232.29</v>
      </c>
      <c r="E236" s="42">
        <f t="shared" si="30"/>
        <v>221.60999999999999</v>
      </c>
      <c r="F236" s="46">
        <f t="shared" si="31"/>
        <v>202.92000000000002</v>
      </c>
    </row>
    <row r="237" spans="1:6" ht="12.75">
      <c r="A237" s="45" t="s">
        <v>992</v>
      </c>
      <c r="B237" s="36">
        <v>290</v>
      </c>
      <c r="C237" s="35">
        <f t="shared" si="28"/>
        <v>263.90000000000003</v>
      </c>
      <c r="D237" s="42">
        <f t="shared" si="29"/>
        <v>252.3</v>
      </c>
      <c r="E237" s="42">
        <f t="shared" si="30"/>
        <v>240.7</v>
      </c>
      <c r="F237" s="46">
        <f t="shared" si="31"/>
        <v>220.4</v>
      </c>
    </row>
    <row r="238" spans="1:6" ht="12.75">
      <c r="A238" s="45" t="s">
        <v>993</v>
      </c>
      <c r="B238" s="36">
        <v>430</v>
      </c>
      <c r="C238" s="35">
        <f t="shared" si="28"/>
        <v>391.3</v>
      </c>
      <c r="D238" s="42">
        <f t="shared" si="29"/>
        <v>374.1</v>
      </c>
      <c r="E238" s="42">
        <f t="shared" si="30"/>
        <v>356.9</v>
      </c>
      <c r="F238" s="46">
        <f t="shared" si="31"/>
        <v>326.8</v>
      </c>
    </row>
    <row r="239" spans="1:6" ht="12.75">
      <c r="A239" s="45" t="s">
        <v>994</v>
      </c>
      <c r="B239" s="36">
        <v>477</v>
      </c>
      <c r="C239" s="35">
        <f t="shared" si="28"/>
        <v>434.07</v>
      </c>
      <c r="D239" s="42">
        <f t="shared" si="29"/>
        <v>414.99</v>
      </c>
      <c r="E239" s="42">
        <f t="shared" si="30"/>
        <v>395.90999999999997</v>
      </c>
      <c r="F239" s="46">
        <f t="shared" si="31"/>
        <v>362.52</v>
      </c>
    </row>
    <row r="240" spans="1:6" ht="13.5" thickBot="1">
      <c r="A240" s="45" t="s">
        <v>995</v>
      </c>
      <c r="B240" s="40">
        <v>761</v>
      </c>
      <c r="C240" s="35">
        <f t="shared" si="28"/>
        <v>692.51</v>
      </c>
      <c r="D240" s="42">
        <f t="shared" si="29"/>
        <v>662.07</v>
      </c>
      <c r="E240" s="42">
        <f t="shared" si="30"/>
        <v>631.63</v>
      </c>
      <c r="F240" s="46">
        <f t="shared" si="31"/>
        <v>578.36</v>
      </c>
    </row>
    <row r="241" spans="1:6" ht="13.5" thickBot="1">
      <c r="A241" s="256" t="s">
        <v>996</v>
      </c>
      <c r="B241" s="257"/>
      <c r="C241" s="257"/>
      <c r="D241" s="257"/>
      <c r="E241" s="257"/>
      <c r="F241" s="258"/>
    </row>
    <row r="242" spans="1:6" ht="12.75">
      <c r="A242" s="47" t="s">
        <v>997</v>
      </c>
      <c r="B242" s="43">
        <v>25.5</v>
      </c>
      <c r="C242" s="44">
        <f t="shared" si="28"/>
        <v>23.205000000000002</v>
      </c>
      <c r="D242" s="44">
        <f aca="true" t="shared" si="32" ref="D242:D259">B242*0.87</f>
        <v>22.185</v>
      </c>
      <c r="E242" s="44">
        <f aca="true" t="shared" si="33" ref="E242:E259">B242*0.83</f>
        <v>21.165</v>
      </c>
      <c r="F242" s="48">
        <f aca="true" t="shared" si="34" ref="F242:F259">B242*0.76</f>
        <v>19.38</v>
      </c>
    </row>
    <row r="243" spans="1:6" ht="12.75">
      <c r="A243" s="49" t="s">
        <v>998</v>
      </c>
      <c r="B243" s="41">
        <v>25.5</v>
      </c>
      <c r="C243" s="42">
        <f t="shared" si="28"/>
        <v>23.205000000000002</v>
      </c>
      <c r="D243" s="42">
        <f t="shared" si="32"/>
        <v>22.185</v>
      </c>
      <c r="E243" s="42">
        <f t="shared" si="33"/>
        <v>21.165</v>
      </c>
      <c r="F243" s="46">
        <f t="shared" si="34"/>
        <v>19.38</v>
      </c>
    </row>
    <row r="244" spans="1:6" ht="12.75">
      <c r="A244" s="49" t="s">
        <v>999</v>
      </c>
      <c r="B244" s="41">
        <v>25.5</v>
      </c>
      <c r="C244" s="42">
        <f t="shared" si="28"/>
        <v>23.205000000000002</v>
      </c>
      <c r="D244" s="42">
        <f t="shared" si="32"/>
        <v>22.185</v>
      </c>
      <c r="E244" s="42">
        <f t="shared" si="33"/>
        <v>21.165</v>
      </c>
      <c r="F244" s="46">
        <f t="shared" si="34"/>
        <v>19.38</v>
      </c>
    </row>
    <row r="245" spans="1:6" ht="12.75">
      <c r="A245" s="49" t="s">
        <v>0</v>
      </c>
      <c r="B245" s="41">
        <v>25.5</v>
      </c>
      <c r="C245" s="42">
        <f t="shared" si="28"/>
        <v>23.205000000000002</v>
      </c>
      <c r="D245" s="42">
        <f t="shared" si="32"/>
        <v>22.185</v>
      </c>
      <c r="E245" s="42">
        <f t="shared" si="33"/>
        <v>21.165</v>
      </c>
      <c r="F245" s="46">
        <f t="shared" si="34"/>
        <v>19.38</v>
      </c>
    </row>
    <row r="246" spans="1:6" ht="12.75">
      <c r="A246" s="49" t="s">
        <v>1</v>
      </c>
      <c r="B246" s="41">
        <v>33.5</v>
      </c>
      <c r="C246" s="42">
        <f t="shared" si="28"/>
        <v>30.485</v>
      </c>
      <c r="D246" s="42">
        <f t="shared" si="32"/>
        <v>29.145</v>
      </c>
      <c r="E246" s="42">
        <f t="shared" si="33"/>
        <v>27.805</v>
      </c>
      <c r="F246" s="46">
        <f t="shared" si="34"/>
        <v>25.46</v>
      </c>
    </row>
    <row r="247" spans="1:6" ht="12.75">
      <c r="A247" s="49" t="s">
        <v>2</v>
      </c>
      <c r="B247" s="41">
        <v>29</v>
      </c>
      <c r="C247" s="42">
        <f t="shared" si="28"/>
        <v>26.39</v>
      </c>
      <c r="D247" s="42">
        <f t="shared" si="32"/>
        <v>25.23</v>
      </c>
      <c r="E247" s="42">
        <f t="shared" si="33"/>
        <v>24.07</v>
      </c>
      <c r="F247" s="46">
        <f t="shared" si="34"/>
        <v>22.04</v>
      </c>
    </row>
    <row r="248" spans="1:6" ht="12.75">
      <c r="A248" s="49" t="s">
        <v>3</v>
      </c>
      <c r="B248" s="41">
        <v>24</v>
      </c>
      <c r="C248" s="42">
        <f t="shared" si="28"/>
        <v>21.84</v>
      </c>
      <c r="D248" s="42">
        <f t="shared" si="32"/>
        <v>20.88</v>
      </c>
      <c r="E248" s="42">
        <f t="shared" si="33"/>
        <v>19.919999999999998</v>
      </c>
      <c r="F248" s="46">
        <f t="shared" si="34"/>
        <v>18.240000000000002</v>
      </c>
    </row>
    <row r="249" spans="1:6" ht="12.75">
      <c r="A249" s="49" t="s">
        <v>4</v>
      </c>
      <c r="B249" s="41">
        <v>29.5</v>
      </c>
      <c r="C249" s="42">
        <f t="shared" si="28"/>
        <v>26.845000000000002</v>
      </c>
      <c r="D249" s="42">
        <f t="shared" si="32"/>
        <v>25.665</v>
      </c>
      <c r="E249" s="42">
        <f t="shared" si="33"/>
        <v>24.485</v>
      </c>
      <c r="F249" s="46">
        <f t="shared" si="34"/>
        <v>22.42</v>
      </c>
    </row>
    <row r="250" spans="1:6" ht="12.75">
      <c r="A250" s="49" t="s">
        <v>5</v>
      </c>
      <c r="B250" s="41">
        <v>24</v>
      </c>
      <c r="C250" s="42">
        <f t="shared" si="28"/>
        <v>21.84</v>
      </c>
      <c r="D250" s="42">
        <f t="shared" si="32"/>
        <v>20.88</v>
      </c>
      <c r="E250" s="42">
        <f t="shared" si="33"/>
        <v>19.919999999999998</v>
      </c>
      <c r="F250" s="46">
        <f t="shared" si="34"/>
        <v>18.240000000000002</v>
      </c>
    </row>
    <row r="251" spans="1:6" ht="12.75">
      <c r="A251" s="49" t="s">
        <v>6</v>
      </c>
      <c r="B251" s="41">
        <v>80</v>
      </c>
      <c r="C251" s="42">
        <f t="shared" si="28"/>
        <v>72.8</v>
      </c>
      <c r="D251" s="42">
        <f t="shared" si="32"/>
        <v>69.6</v>
      </c>
      <c r="E251" s="42">
        <f t="shared" si="33"/>
        <v>66.39999999999999</v>
      </c>
      <c r="F251" s="46">
        <f t="shared" si="34"/>
        <v>60.8</v>
      </c>
    </row>
    <row r="252" spans="1:6" ht="12.75">
      <c r="A252" s="49" t="s">
        <v>7</v>
      </c>
      <c r="B252" s="41">
        <v>73</v>
      </c>
      <c r="C252" s="42">
        <f t="shared" si="28"/>
        <v>66.43</v>
      </c>
      <c r="D252" s="42">
        <f t="shared" si="32"/>
        <v>63.51</v>
      </c>
      <c r="E252" s="42">
        <f t="shared" si="33"/>
        <v>60.589999999999996</v>
      </c>
      <c r="F252" s="46">
        <f t="shared" si="34"/>
        <v>55.480000000000004</v>
      </c>
    </row>
    <row r="253" spans="1:6" ht="12.75">
      <c r="A253" s="49" t="s">
        <v>8</v>
      </c>
      <c r="B253" s="41">
        <v>73</v>
      </c>
      <c r="C253" s="42">
        <f t="shared" si="28"/>
        <v>66.43</v>
      </c>
      <c r="D253" s="42">
        <f t="shared" si="32"/>
        <v>63.51</v>
      </c>
      <c r="E253" s="42">
        <f t="shared" si="33"/>
        <v>60.589999999999996</v>
      </c>
      <c r="F253" s="46">
        <f t="shared" si="34"/>
        <v>55.480000000000004</v>
      </c>
    </row>
    <row r="254" spans="1:6" ht="12.75">
      <c r="A254" s="49" t="s">
        <v>9</v>
      </c>
      <c r="B254" s="41">
        <v>85</v>
      </c>
      <c r="C254" s="42">
        <f t="shared" si="28"/>
        <v>77.35000000000001</v>
      </c>
      <c r="D254" s="42">
        <f t="shared" si="32"/>
        <v>73.95</v>
      </c>
      <c r="E254" s="42">
        <f t="shared" si="33"/>
        <v>70.55</v>
      </c>
      <c r="F254" s="46">
        <f t="shared" si="34"/>
        <v>64.6</v>
      </c>
    </row>
    <row r="255" spans="1:6" ht="12.75">
      <c r="A255" s="49" t="s">
        <v>10</v>
      </c>
      <c r="B255" s="41">
        <v>83</v>
      </c>
      <c r="C255" s="42">
        <f t="shared" si="28"/>
        <v>75.53</v>
      </c>
      <c r="D255" s="42">
        <f t="shared" si="32"/>
        <v>72.21</v>
      </c>
      <c r="E255" s="42">
        <f t="shared" si="33"/>
        <v>68.89</v>
      </c>
      <c r="F255" s="46">
        <f t="shared" si="34"/>
        <v>63.08</v>
      </c>
    </row>
    <row r="256" spans="1:6" ht="12.75">
      <c r="A256" s="49" t="s">
        <v>11</v>
      </c>
      <c r="B256" s="41">
        <v>191</v>
      </c>
      <c r="C256" s="42">
        <f t="shared" si="28"/>
        <v>173.81</v>
      </c>
      <c r="D256" s="42">
        <f t="shared" si="32"/>
        <v>166.17</v>
      </c>
      <c r="E256" s="42">
        <f t="shared" si="33"/>
        <v>158.53</v>
      </c>
      <c r="F256" s="46">
        <f t="shared" si="34"/>
        <v>145.16</v>
      </c>
    </row>
    <row r="257" spans="1:6" ht="12.75">
      <c r="A257" s="49" t="s">
        <v>12</v>
      </c>
      <c r="B257" s="41">
        <v>191</v>
      </c>
      <c r="C257" s="42">
        <f t="shared" si="28"/>
        <v>173.81</v>
      </c>
      <c r="D257" s="42">
        <f t="shared" si="32"/>
        <v>166.17</v>
      </c>
      <c r="E257" s="42">
        <f t="shared" si="33"/>
        <v>158.53</v>
      </c>
      <c r="F257" s="46">
        <f t="shared" si="34"/>
        <v>145.16</v>
      </c>
    </row>
    <row r="258" spans="1:6" ht="12.75">
      <c r="A258" s="49" t="s">
        <v>13</v>
      </c>
      <c r="B258" s="41">
        <v>191</v>
      </c>
      <c r="C258" s="42">
        <f t="shared" si="28"/>
        <v>173.81</v>
      </c>
      <c r="D258" s="42">
        <f t="shared" si="32"/>
        <v>166.17</v>
      </c>
      <c r="E258" s="42">
        <f t="shared" si="33"/>
        <v>158.53</v>
      </c>
      <c r="F258" s="46">
        <f t="shared" si="34"/>
        <v>145.16</v>
      </c>
    </row>
    <row r="259" spans="1:6" ht="13.5" thickBot="1">
      <c r="A259" s="49" t="s">
        <v>14</v>
      </c>
      <c r="B259" s="41">
        <v>191</v>
      </c>
      <c r="C259" s="42">
        <f t="shared" si="28"/>
        <v>173.81</v>
      </c>
      <c r="D259" s="42">
        <f t="shared" si="32"/>
        <v>166.17</v>
      </c>
      <c r="E259" s="42">
        <f t="shared" si="33"/>
        <v>158.53</v>
      </c>
      <c r="F259" s="46">
        <f t="shared" si="34"/>
        <v>145.16</v>
      </c>
    </row>
    <row r="260" spans="1:6" ht="13.5" thickBot="1">
      <c r="A260" s="259" t="s">
        <v>15</v>
      </c>
      <c r="B260" s="260"/>
      <c r="C260" s="260"/>
      <c r="D260" s="260"/>
      <c r="E260" s="260"/>
      <c r="F260" s="261"/>
    </row>
    <row r="261" spans="1:6" ht="12.75">
      <c r="A261" s="47" t="s">
        <v>16</v>
      </c>
      <c r="B261" s="43">
        <v>50</v>
      </c>
      <c r="C261" s="44">
        <f aca="true" t="shared" si="35" ref="C261:C321">B261*0.91</f>
        <v>45.5</v>
      </c>
      <c r="D261" s="44">
        <f aca="true" t="shared" si="36" ref="D261:D272">B261*0.87</f>
        <v>43.5</v>
      </c>
      <c r="E261" s="44">
        <f aca="true" t="shared" si="37" ref="E261:E272">B261*0.83</f>
        <v>41.5</v>
      </c>
      <c r="F261" s="48">
        <f aca="true" t="shared" si="38" ref="F261:F272">B261*0.76</f>
        <v>38</v>
      </c>
    </row>
    <row r="262" spans="1:6" ht="12.75">
      <c r="A262" s="49" t="s">
        <v>17</v>
      </c>
      <c r="B262" s="41">
        <v>50</v>
      </c>
      <c r="C262" s="42">
        <f t="shared" si="35"/>
        <v>45.5</v>
      </c>
      <c r="D262" s="42">
        <f t="shared" si="36"/>
        <v>43.5</v>
      </c>
      <c r="E262" s="42">
        <f t="shared" si="37"/>
        <v>41.5</v>
      </c>
      <c r="F262" s="46">
        <f t="shared" si="38"/>
        <v>38</v>
      </c>
    </row>
    <row r="263" spans="1:6" ht="12.75">
      <c r="A263" s="49" t="s">
        <v>18</v>
      </c>
      <c r="B263" s="41">
        <v>47</v>
      </c>
      <c r="C263" s="42">
        <f t="shared" si="35"/>
        <v>42.77</v>
      </c>
      <c r="D263" s="42">
        <f t="shared" si="36"/>
        <v>40.89</v>
      </c>
      <c r="E263" s="42">
        <f t="shared" si="37"/>
        <v>39.01</v>
      </c>
      <c r="F263" s="46">
        <f t="shared" si="38"/>
        <v>35.72</v>
      </c>
    </row>
    <row r="264" spans="1:6" ht="12.75">
      <c r="A264" s="49" t="s">
        <v>19</v>
      </c>
      <c r="B264" s="41">
        <v>47</v>
      </c>
      <c r="C264" s="42">
        <f t="shared" si="35"/>
        <v>42.77</v>
      </c>
      <c r="D264" s="42">
        <f t="shared" si="36"/>
        <v>40.89</v>
      </c>
      <c r="E264" s="42">
        <f t="shared" si="37"/>
        <v>39.01</v>
      </c>
      <c r="F264" s="46">
        <f t="shared" si="38"/>
        <v>35.72</v>
      </c>
    </row>
    <row r="265" spans="1:6" ht="12.75">
      <c r="A265" s="49" t="s">
        <v>20</v>
      </c>
      <c r="B265" s="41">
        <v>53</v>
      </c>
      <c r="C265" s="42">
        <f t="shared" si="35"/>
        <v>48.230000000000004</v>
      </c>
      <c r="D265" s="42">
        <f t="shared" si="36"/>
        <v>46.11</v>
      </c>
      <c r="E265" s="42">
        <f t="shared" si="37"/>
        <v>43.989999999999995</v>
      </c>
      <c r="F265" s="46">
        <f t="shared" si="38"/>
        <v>40.28</v>
      </c>
    </row>
    <row r="266" spans="1:6" ht="12.75">
      <c r="A266" s="49" t="s">
        <v>21</v>
      </c>
      <c r="B266" s="41">
        <v>53</v>
      </c>
      <c r="C266" s="42">
        <f t="shared" si="35"/>
        <v>48.230000000000004</v>
      </c>
      <c r="D266" s="42">
        <f t="shared" si="36"/>
        <v>46.11</v>
      </c>
      <c r="E266" s="42">
        <f t="shared" si="37"/>
        <v>43.989999999999995</v>
      </c>
      <c r="F266" s="46">
        <f t="shared" si="38"/>
        <v>40.28</v>
      </c>
    </row>
    <row r="267" spans="1:6" ht="12.75">
      <c r="A267" s="49" t="s">
        <v>22</v>
      </c>
      <c r="B267" s="41">
        <v>53</v>
      </c>
      <c r="C267" s="42">
        <f t="shared" si="35"/>
        <v>48.230000000000004</v>
      </c>
      <c r="D267" s="42">
        <f t="shared" si="36"/>
        <v>46.11</v>
      </c>
      <c r="E267" s="42">
        <f t="shared" si="37"/>
        <v>43.989999999999995</v>
      </c>
      <c r="F267" s="46">
        <f t="shared" si="38"/>
        <v>40.28</v>
      </c>
    </row>
    <row r="268" spans="1:6" ht="12.75">
      <c r="A268" s="49" t="s">
        <v>23</v>
      </c>
      <c r="B268" s="41">
        <v>53</v>
      </c>
      <c r="C268" s="42">
        <f t="shared" si="35"/>
        <v>48.230000000000004</v>
      </c>
      <c r="D268" s="42">
        <f t="shared" si="36"/>
        <v>46.11</v>
      </c>
      <c r="E268" s="42">
        <f t="shared" si="37"/>
        <v>43.989999999999995</v>
      </c>
      <c r="F268" s="46">
        <f t="shared" si="38"/>
        <v>40.28</v>
      </c>
    </row>
    <row r="269" spans="1:6" ht="12.75">
      <c r="A269" s="49" t="s">
        <v>24</v>
      </c>
      <c r="B269" s="41">
        <v>145</v>
      </c>
      <c r="C269" s="42">
        <f t="shared" si="35"/>
        <v>131.95000000000002</v>
      </c>
      <c r="D269" s="42">
        <f t="shared" si="36"/>
        <v>126.15</v>
      </c>
      <c r="E269" s="42">
        <f t="shared" si="37"/>
        <v>120.35</v>
      </c>
      <c r="F269" s="46">
        <f t="shared" si="38"/>
        <v>110.2</v>
      </c>
    </row>
    <row r="270" spans="1:6" ht="12.75">
      <c r="A270" s="49" t="s">
        <v>25</v>
      </c>
      <c r="B270" s="41">
        <v>131</v>
      </c>
      <c r="C270" s="42">
        <f t="shared" si="35"/>
        <v>119.21000000000001</v>
      </c>
      <c r="D270" s="42">
        <f t="shared" si="36"/>
        <v>113.97</v>
      </c>
      <c r="E270" s="42">
        <f t="shared" si="37"/>
        <v>108.72999999999999</v>
      </c>
      <c r="F270" s="46">
        <f t="shared" si="38"/>
        <v>99.56</v>
      </c>
    </row>
    <row r="271" spans="1:6" ht="12.75">
      <c r="A271" s="49" t="s">
        <v>26</v>
      </c>
      <c r="B271" s="41">
        <v>99</v>
      </c>
      <c r="C271" s="42">
        <f t="shared" si="35"/>
        <v>90.09</v>
      </c>
      <c r="D271" s="42">
        <f t="shared" si="36"/>
        <v>86.13</v>
      </c>
      <c r="E271" s="42">
        <f t="shared" si="37"/>
        <v>82.17</v>
      </c>
      <c r="F271" s="46">
        <f t="shared" si="38"/>
        <v>75.24</v>
      </c>
    </row>
    <row r="272" spans="1:6" ht="13.5" thickBot="1">
      <c r="A272" s="49" t="s">
        <v>27</v>
      </c>
      <c r="B272" s="41">
        <v>99</v>
      </c>
      <c r="C272" s="42">
        <f t="shared" si="35"/>
        <v>90.09</v>
      </c>
      <c r="D272" s="42">
        <f t="shared" si="36"/>
        <v>86.13</v>
      </c>
      <c r="E272" s="42">
        <f t="shared" si="37"/>
        <v>82.17</v>
      </c>
      <c r="F272" s="46">
        <f t="shared" si="38"/>
        <v>75.24</v>
      </c>
    </row>
    <row r="273" spans="1:6" ht="13.5" thickBot="1">
      <c r="A273" s="259" t="s">
        <v>28</v>
      </c>
      <c r="B273" s="260"/>
      <c r="C273" s="260"/>
      <c r="D273" s="260"/>
      <c r="E273" s="260"/>
      <c r="F273" s="261"/>
    </row>
    <row r="274" spans="1:6" ht="12.75">
      <c r="A274" s="47" t="s">
        <v>29</v>
      </c>
      <c r="B274" s="43">
        <v>115</v>
      </c>
      <c r="C274" s="44">
        <f t="shared" si="35"/>
        <v>104.65</v>
      </c>
      <c r="D274" s="44">
        <f aca="true" t="shared" si="39" ref="D274:D282">B274*0.87</f>
        <v>100.05</v>
      </c>
      <c r="E274" s="44">
        <f aca="true" t="shared" si="40" ref="E274:E282">B274*0.83</f>
        <v>95.44999999999999</v>
      </c>
      <c r="F274" s="48">
        <f aca="true" t="shared" si="41" ref="F274:F282">B274*0.76</f>
        <v>87.4</v>
      </c>
    </row>
    <row r="275" spans="1:6" ht="12.75">
      <c r="A275" s="49" t="s">
        <v>30</v>
      </c>
      <c r="B275" s="41">
        <v>115</v>
      </c>
      <c r="C275" s="42">
        <f t="shared" si="35"/>
        <v>104.65</v>
      </c>
      <c r="D275" s="42">
        <f t="shared" si="39"/>
        <v>100.05</v>
      </c>
      <c r="E275" s="42">
        <f t="shared" si="40"/>
        <v>95.44999999999999</v>
      </c>
      <c r="F275" s="46">
        <f t="shared" si="41"/>
        <v>87.4</v>
      </c>
    </row>
    <row r="276" spans="1:6" ht="12.75">
      <c r="A276" s="49" t="s">
        <v>31</v>
      </c>
      <c r="B276" s="41">
        <v>315</v>
      </c>
      <c r="C276" s="42">
        <f t="shared" si="35"/>
        <v>286.65000000000003</v>
      </c>
      <c r="D276" s="42">
        <f t="shared" si="39"/>
        <v>274.05</v>
      </c>
      <c r="E276" s="42">
        <f t="shared" si="40"/>
        <v>261.45</v>
      </c>
      <c r="F276" s="46">
        <f t="shared" si="41"/>
        <v>239.4</v>
      </c>
    </row>
    <row r="277" spans="1:6" ht="12.75">
      <c r="A277" s="49" t="s">
        <v>32</v>
      </c>
      <c r="B277" s="41">
        <v>309</v>
      </c>
      <c r="C277" s="42">
        <f t="shared" si="35"/>
        <v>281.19</v>
      </c>
      <c r="D277" s="42">
        <f t="shared" si="39"/>
        <v>268.83</v>
      </c>
      <c r="E277" s="42">
        <f t="shared" si="40"/>
        <v>256.46999999999997</v>
      </c>
      <c r="F277" s="46">
        <f t="shared" si="41"/>
        <v>234.84</v>
      </c>
    </row>
    <row r="278" spans="1:6" ht="12.75">
      <c r="A278" s="49" t="s">
        <v>33</v>
      </c>
      <c r="B278" s="41">
        <v>315</v>
      </c>
      <c r="C278" s="42">
        <f t="shared" si="35"/>
        <v>286.65000000000003</v>
      </c>
      <c r="D278" s="42">
        <f t="shared" si="39"/>
        <v>274.05</v>
      </c>
      <c r="E278" s="42">
        <f t="shared" si="40"/>
        <v>261.45</v>
      </c>
      <c r="F278" s="46">
        <f t="shared" si="41"/>
        <v>239.4</v>
      </c>
    </row>
    <row r="279" spans="1:6" ht="12.75">
      <c r="A279" s="49" t="s">
        <v>34</v>
      </c>
      <c r="B279" s="41">
        <v>279</v>
      </c>
      <c r="C279" s="42">
        <f t="shared" si="35"/>
        <v>253.89000000000001</v>
      </c>
      <c r="D279" s="42">
        <f t="shared" si="39"/>
        <v>242.73</v>
      </c>
      <c r="E279" s="42">
        <f t="shared" si="40"/>
        <v>231.57</v>
      </c>
      <c r="F279" s="46">
        <f t="shared" si="41"/>
        <v>212.04</v>
      </c>
    </row>
    <row r="280" spans="1:6" ht="12.75">
      <c r="A280" s="49" t="s">
        <v>35</v>
      </c>
      <c r="B280" s="41">
        <v>279</v>
      </c>
      <c r="C280" s="42">
        <f t="shared" si="35"/>
        <v>253.89000000000001</v>
      </c>
      <c r="D280" s="42">
        <f t="shared" si="39"/>
        <v>242.73</v>
      </c>
      <c r="E280" s="42">
        <f t="shared" si="40"/>
        <v>231.57</v>
      </c>
      <c r="F280" s="46">
        <f t="shared" si="41"/>
        <v>212.04</v>
      </c>
    </row>
    <row r="281" spans="1:6" ht="12.75">
      <c r="A281" s="49" t="s">
        <v>36</v>
      </c>
      <c r="B281" s="41">
        <v>229</v>
      </c>
      <c r="C281" s="42">
        <f t="shared" si="35"/>
        <v>208.39000000000001</v>
      </c>
      <c r="D281" s="42">
        <f t="shared" si="39"/>
        <v>199.23</v>
      </c>
      <c r="E281" s="42">
        <f t="shared" si="40"/>
        <v>190.07</v>
      </c>
      <c r="F281" s="46">
        <f t="shared" si="41"/>
        <v>174.04</v>
      </c>
    </row>
    <row r="282" spans="1:6" ht="13.5" thickBot="1">
      <c r="A282" s="49" t="s">
        <v>37</v>
      </c>
      <c r="B282" s="41">
        <v>229</v>
      </c>
      <c r="C282" s="42">
        <f t="shared" si="35"/>
        <v>208.39000000000001</v>
      </c>
      <c r="D282" s="42">
        <f t="shared" si="39"/>
        <v>199.23</v>
      </c>
      <c r="E282" s="42">
        <f t="shared" si="40"/>
        <v>190.07</v>
      </c>
      <c r="F282" s="46">
        <f t="shared" si="41"/>
        <v>174.04</v>
      </c>
    </row>
    <row r="283" spans="1:6" ht="13.5" thickBot="1">
      <c r="A283" s="259" t="s">
        <v>38</v>
      </c>
      <c r="B283" s="260"/>
      <c r="C283" s="260"/>
      <c r="D283" s="260"/>
      <c r="E283" s="260"/>
      <c r="F283" s="261"/>
    </row>
    <row r="284" spans="1:6" ht="12.75">
      <c r="A284" s="47" t="s">
        <v>39</v>
      </c>
      <c r="B284" s="43">
        <v>43</v>
      </c>
      <c r="C284" s="44">
        <f t="shared" si="35"/>
        <v>39.13</v>
      </c>
      <c r="D284" s="44">
        <f aca="true" t="shared" si="42" ref="D284:D289">B284*0.87</f>
        <v>37.41</v>
      </c>
      <c r="E284" s="44">
        <f aca="true" t="shared" si="43" ref="E284:E289">B284*0.83</f>
        <v>35.69</v>
      </c>
      <c r="F284" s="48">
        <f aca="true" t="shared" si="44" ref="F284:F289">B284*0.76</f>
        <v>32.68</v>
      </c>
    </row>
    <row r="285" spans="1:6" ht="12.75">
      <c r="A285" s="49" t="s">
        <v>40</v>
      </c>
      <c r="B285" s="41">
        <v>43</v>
      </c>
      <c r="C285" s="42">
        <f t="shared" si="35"/>
        <v>39.13</v>
      </c>
      <c r="D285" s="42">
        <f t="shared" si="42"/>
        <v>37.41</v>
      </c>
      <c r="E285" s="42">
        <f t="shared" si="43"/>
        <v>35.69</v>
      </c>
      <c r="F285" s="46">
        <f t="shared" si="44"/>
        <v>32.68</v>
      </c>
    </row>
    <row r="286" spans="1:6" ht="12.75">
      <c r="A286" s="49" t="s">
        <v>41</v>
      </c>
      <c r="B286" s="41">
        <v>43</v>
      </c>
      <c r="C286" s="42">
        <f t="shared" si="35"/>
        <v>39.13</v>
      </c>
      <c r="D286" s="42">
        <f t="shared" si="42"/>
        <v>37.41</v>
      </c>
      <c r="E286" s="42">
        <f t="shared" si="43"/>
        <v>35.69</v>
      </c>
      <c r="F286" s="46">
        <f t="shared" si="44"/>
        <v>32.68</v>
      </c>
    </row>
    <row r="287" spans="1:6" ht="12.75">
      <c r="A287" s="49" t="s">
        <v>42</v>
      </c>
      <c r="B287" s="41">
        <v>43</v>
      </c>
      <c r="C287" s="42">
        <f t="shared" si="35"/>
        <v>39.13</v>
      </c>
      <c r="D287" s="42">
        <f t="shared" si="42"/>
        <v>37.41</v>
      </c>
      <c r="E287" s="42">
        <f t="shared" si="43"/>
        <v>35.69</v>
      </c>
      <c r="F287" s="46">
        <f t="shared" si="44"/>
        <v>32.68</v>
      </c>
    </row>
    <row r="288" spans="1:6" ht="12.75">
      <c r="A288" s="49" t="s">
        <v>43</v>
      </c>
      <c r="B288" s="41">
        <v>81</v>
      </c>
      <c r="C288" s="42">
        <f t="shared" si="35"/>
        <v>73.71000000000001</v>
      </c>
      <c r="D288" s="42">
        <f t="shared" si="42"/>
        <v>70.47</v>
      </c>
      <c r="E288" s="42">
        <f t="shared" si="43"/>
        <v>67.22999999999999</v>
      </c>
      <c r="F288" s="46">
        <f t="shared" si="44"/>
        <v>61.56</v>
      </c>
    </row>
    <row r="289" spans="1:6" ht="13.5" thickBot="1">
      <c r="A289" s="49" t="s">
        <v>44</v>
      </c>
      <c r="B289" s="41">
        <v>81</v>
      </c>
      <c r="C289" s="42">
        <f t="shared" si="35"/>
        <v>73.71000000000001</v>
      </c>
      <c r="D289" s="42">
        <f t="shared" si="42"/>
        <v>70.47</v>
      </c>
      <c r="E289" s="42">
        <f t="shared" si="43"/>
        <v>67.22999999999999</v>
      </c>
      <c r="F289" s="46">
        <f t="shared" si="44"/>
        <v>61.56</v>
      </c>
    </row>
    <row r="290" spans="1:6" ht="13.5" thickBot="1">
      <c r="A290" s="259" t="s">
        <v>45</v>
      </c>
      <c r="B290" s="260"/>
      <c r="C290" s="260"/>
      <c r="D290" s="260"/>
      <c r="E290" s="260"/>
      <c r="F290" s="261"/>
    </row>
    <row r="291" spans="1:6" ht="12.75">
      <c r="A291" s="47" t="s">
        <v>46</v>
      </c>
      <c r="B291" s="43">
        <v>27</v>
      </c>
      <c r="C291" s="44">
        <f t="shared" si="35"/>
        <v>24.57</v>
      </c>
      <c r="D291" s="44">
        <f>B291*0.87</f>
        <v>23.49</v>
      </c>
      <c r="E291" s="44">
        <f>B291*0.83</f>
        <v>22.41</v>
      </c>
      <c r="F291" s="48">
        <f>B291*0.76</f>
        <v>20.52</v>
      </c>
    </row>
    <row r="292" spans="1:6" ht="12.75">
      <c r="A292" s="49" t="s">
        <v>47</v>
      </c>
      <c r="B292" s="41">
        <v>29.5</v>
      </c>
      <c r="C292" s="42">
        <f t="shared" si="35"/>
        <v>26.845000000000002</v>
      </c>
      <c r="D292" s="42">
        <f>B292*0.87</f>
        <v>25.665</v>
      </c>
      <c r="E292" s="42">
        <f>B292*0.83</f>
        <v>24.485</v>
      </c>
      <c r="F292" s="46">
        <f>B292*0.76</f>
        <v>22.42</v>
      </c>
    </row>
    <row r="293" spans="1:6" ht="12.75">
      <c r="A293" s="49" t="s">
        <v>48</v>
      </c>
      <c r="B293" s="41">
        <v>30</v>
      </c>
      <c r="C293" s="42">
        <f t="shared" si="35"/>
        <v>27.3</v>
      </c>
      <c r="D293" s="42">
        <f>B293*0.87</f>
        <v>26.1</v>
      </c>
      <c r="E293" s="42">
        <f>B293*0.83</f>
        <v>24.9</v>
      </c>
      <c r="F293" s="46">
        <f>B293*0.76</f>
        <v>22.8</v>
      </c>
    </row>
    <row r="294" spans="1:6" ht="12.75">
      <c r="A294" s="49" t="s">
        <v>49</v>
      </c>
      <c r="B294" s="41">
        <v>58</v>
      </c>
      <c r="C294" s="42">
        <f t="shared" si="35"/>
        <v>52.78</v>
      </c>
      <c r="D294" s="42">
        <f>B294*0.87</f>
        <v>50.46</v>
      </c>
      <c r="E294" s="42">
        <f>B294*0.83</f>
        <v>48.14</v>
      </c>
      <c r="F294" s="46">
        <f>B294*0.76</f>
        <v>44.08</v>
      </c>
    </row>
    <row r="295" spans="1:6" ht="13.5" thickBot="1">
      <c r="A295" s="49" t="s">
        <v>50</v>
      </c>
      <c r="B295" s="41">
        <v>56</v>
      </c>
      <c r="C295" s="42">
        <f t="shared" si="35"/>
        <v>50.96</v>
      </c>
      <c r="D295" s="42">
        <f>B295*0.87</f>
        <v>48.72</v>
      </c>
      <c r="E295" s="42">
        <f>B295*0.83</f>
        <v>46.48</v>
      </c>
      <c r="F295" s="46">
        <f>B295*0.76</f>
        <v>42.56</v>
      </c>
    </row>
    <row r="296" spans="1:6" ht="13.5" thickBot="1">
      <c r="A296" s="259" t="s">
        <v>51</v>
      </c>
      <c r="B296" s="260"/>
      <c r="C296" s="260"/>
      <c r="D296" s="260"/>
      <c r="E296" s="260"/>
      <c r="F296" s="261"/>
    </row>
    <row r="297" spans="1:6" ht="12.75">
      <c r="A297" s="47" t="s">
        <v>52</v>
      </c>
      <c r="B297" s="43">
        <v>36</v>
      </c>
      <c r="C297" s="44">
        <f t="shared" si="35"/>
        <v>32.76</v>
      </c>
      <c r="D297" s="44">
        <f>B297*0.87</f>
        <v>31.32</v>
      </c>
      <c r="E297" s="44">
        <f>B297*0.83</f>
        <v>29.88</v>
      </c>
      <c r="F297" s="48">
        <f>B297*0.76</f>
        <v>27.36</v>
      </c>
    </row>
    <row r="298" spans="1:6" ht="12.75">
      <c r="A298" s="49" t="s">
        <v>53</v>
      </c>
      <c r="B298" s="41">
        <v>59</v>
      </c>
      <c r="C298" s="42">
        <f t="shared" si="35"/>
        <v>53.690000000000005</v>
      </c>
      <c r="D298" s="42">
        <f>B298*0.87</f>
        <v>51.33</v>
      </c>
      <c r="E298" s="42">
        <f>B298*0.83</f>
        <v>48.97</v>
      </c>
      <c r="F298" s="46">
        <f>B298*0.76</f>
        <v>44.84</v>
      </c>
    </row>
    <row r="299" spans="1:6" ht="12.75">
      <c r="A299" s="49" t="s">
        <v>54</v>
      </c>
      <c r="B299" s="41">
        <v>59</v>
      </c>
      <c r="C299" s="42">
        <f t="shared" si="35"/>
        <v>53.690000000000005</v>
      </c>
      <c r="D299" s="42">
        <f>B299*0.87</f>
        <v>51.33</v>
      </c>
      <c r="E299" s="42">
        <f>B299*0.83</f>
        <v>48.97</v>
      </c>
      <c r="F299" s="46">
        <f>B299*0.76</f>
        <v>44.84</v>
      </c>
    </row>
    <row r="300" spans="1:6" ht="13.5" thickBot="1">
      <c r="A300" s="49" t="s">
        <v>55</v>
      </c>
      <c r="B300" s="41">
        <v>100</v>
      </c>
      <c r="C300" s="42">
        <f t="shared" si="35"/>
        <v>91</v>
      </c>
      <c r="D300" s="42">
        <f>B300*0.87</f>
        <v>87</v>
      </c>
      <c r="E300" s="42">
        <f>B300*0.83</f>
        <v>83</v>
      </c>
      <c r="F300" s="46">
        <f>B300*0.76</f>
        <v>76</v>
      </c>
    </row>
    <row r="301" spans="1:6" ht="13.5" thickBot="1">
      <c r="A301" s="259" t="s">
        <v>56</v>
      </c>
      <c r="B301" s="260"/>
      <c r="C301" s="260"/>
      <c r="D301" s="260"/>
      <c r="E301" s="260"/>
      <c r="F301" s="261"/>
    </row>
    <row r="302" spans="1:6" ht="12.75">
      <c r="A302" s="47" t="s">
        <v>57</v>
      </c>
      <c r="B302" s="43">
        <v>11.5</v>
      </c>
      <c r="C302" s="44">
        <f t="shared" si="35"/>
        <v>10.465</v>
      </c>
      <c r="D302" s="44">
        <f>B302*0.87</f>
        <v>10.005</v>
      </c>
      <c r="E302" s="44">
        <f>B302*0.83</f>
        <v>9.545</v>
      </c>
      <c r="F302" s="48">
        <f>B302*0.76</f>
        <v>8.74</v>
      </c>
    </row>
    <row r="303" spans="1:6" ht="12.75">
      <c r="A303" s="49" t="s">
        <v>58</v>
      </c>
      <c r="B303" s="41">
        <v>12</v>
      </c>
      <c r="C303" s="42">
        <f t="shared" si="35"/>
        <v>10.92</v>
      </c>
      <c r="D303" s="42">
        <f>B303*0.87</f>
        <v>10.44</v>
      </c>
      <c r="E303" s="42">
        <f>B303*0.83</f>
        <v>9.959999999999999</v>
      </c>
      <c r="F303" s="46">
        <f>B303*0.76</f>
        <v>9.120000000000001</v>
      </c>
    </row>
    <row r="304" spans="1:6" ht="13.5" thickBot="1">
      <c r="A304" s="49" t="s">
        <v>59</v>
      </c>
      <c r="B304" s="41">
        <v>26</v>
      </c>
      <c r="C304" s="42">
        <f t="shared" si="35"/>
        <v>23.66</v>
      </c>
      <c r="D304" s="42">
        <f>B304*0.87</f>
        <v>22.62</v>
      </c>
      <c r="E304" s="42">
        <f>B304*0.83</f>
        <v>21.58</v>
      </c>
      <c r="F304" s="46">
        <f>B304*0.76</f>
        <v>19.76</v>
      </c>
    </row>
    <row r="305" spans="1:6" ht="13.5" thickBot="1">
      <c r="A305" s="259" t="s">
        <v>60</v>
      </c>
      <c r="B305" s="260"/>
      <c r="C305" s="260"/>
      <c r="D305" s="260"/>
      <c r="E305" s="260"/>
      <c r="F305" s="261"/>
    </row>
    <row r="306" spans="1:6" ht="12.75">
      <c r="A306" s="47" t="s">
        <v>61</v>
      </c>
      <c r="B306" s="43">
        <v>64</v>
      </c>
      <c r="C306" s="44">
        <f t="shared" si="35"/>
        <v>58.24</v>
      </c>
      <c r="D306" s="44">
        <f aca="true" t="shared" si="45" ref="D306:D321">B306*0.87</f>
        <v>55.68</v>
      </c>
      <c r="E306" s="44">
        <f aca="true" t="shared" si="46" ref="E306:E321">B306*0.83</f>
        <v>53.12</v>
      </c>
      <c r="F306" s="48">
        <f aca="true" t="shared" si="47" ref="F306:F321">B306*0.76</f>
        <v>48.64</v>
      </c>
    </row>
    <row r="307" spans="1:6" ht="12.75">
      <c r="A307" s="49" t="s">
        <v>62</v>
      </c>
      <c r="B307" s="41">
        <v>115</v>
      </c>
      <c r="C307" s="42">
        <f t="shared" si="35"/>
        <v>104.65</v>
      </c>
      <c r="D307" s="42">
        <f t="shared" si="45"/>
        <v>100.05</v>
      </c>
      <c r="E307" s="42">
        <f t="shared" si="46"/>
        <v>95.44999999999999</v>
      </c>
      <c r="F307" s="46">
        <f t="shared" si="47"/>
        <v>87.4</v>
      </c>
    </row>
    <row r="308" spans="1:6" ht="12.75">
      <c r="A308" s="49" t="s">
        <v>63</v>
      </c>
      <c r="B308" s="41">
        <v>75</v>
      </c>
      <c r="C308" s="42">
        <f t="shared" si="35"/>
        <v>68.25</v>
      </c>
      <c r="D308" s="42">
        <f t="shared" si="45"/>
        <v>65.25</v>
      </c>
      <c r="E308" s="42">
        <f t="shared" si="46"/>
        <v>62.25</v>
      </c>
      <c r="F308" s="46">
        <f t="shared" si="47"/>
        <v>57</v>
      </c>
    </row>
    <row r="309" spans="1:6" ht="12.75">
      <c r="A309" s="49" t="s">
        <v>64</v>
      </c>
      <c r="B309" s="41">
        <v>159</v>
      </c>
      <c r="C309" s="42">
        <f t="shared" si="35"/>
        <v>144.69</v>
      </c>
      <c r="D309" s="42">
        <f t="shared" si="45"/>
        <v>138.33</v>
      </c>
      <c r="E309" s="42">
        <f t="shared" si="46"/>
        <v>131.97</v>
      </c>
      <c r="F309" s="46">
        <f t="shared" si="47"/>
        <v>120.84</v>
      </c>
    </row>
    <row r="310" spans="1:6" ht="12.75">
      <c r="A310" s="49" t="s">
        <v>65</v>
      </c>
      <c r="B310" s="41">
        <v>71</v>
      </c>
      <c r="C310" s="42">
        <f t="shared" si="35"/>
        <v>64.61</v>
      </c>
      <c r="D310" s="42">
        <f t="shared" si="45"/>
        <v>61.77</v>
      </c>
      <c r="E310" s="42">
        <f t="shared" si="46"/>
        <v>58.93</v>
      </c>
      <c r="F310" s="46">
        <f t="shared" si="47"/>
        <v>53.96</v>
      </c>
    </row>
    <row r="311" spans="1:6" ht="12.75">
      <c r="A311" s="49" t="s">
        <v>66</v>
      </c>
      <c r="B311" s="41">
        <v>111</v>
      </c>
      <c r="C311" s="42">
        <f t="shared" si="35"/>
        <v>101.01</v>
      </c>
      <c r="D311" s="42">
        <f t="shared" si="45"/>
        <v>96.57</v>
      </c>
      <c r="E311" s="42">
        <f t="shared" si="46"/>
        <v>92.13</v>
      </c>
      <c r="F311" s="46">
        <f t="shared" si="47"/>
        <v>84.36</v>
      </c>
    </row>
    <row r="312" spans="1:6" ht="12.75">
      <c r="A312" s="49" t="s">
        <v>67</v>
      </c>
      <c r="B312" s="41">
        <v>140</v>
      </c>
      <c r="C312" s="42">
        <f t="shared" si="35"/>
        <v>127.4</v>
      </c>
      <c r="D312" s="42">
        <f t="shared" si="45"/>
        <v>121.8</v>
      </c>
      <c r="E312" s="42">
        <f t="shared" si="46"/>
        <v>116.19999999999999</v>
      </c>
      <c r="F312" s="46">
        <f t="shared" si="47"/>
        <v>106.4</v>
      </c>
    </row>
    <row r="313" spans="1:6" ht="12.75">
      <c r="A313" s="49" t="s">
        <v>68</v>
      </c>
      <c r="B313" s="41">
        <v>239</v>
      </c>
      <c r="C313" s="42">
        <f t="shared" si="35"/>
        <v>217.49</v>
      </c>
      <c r="D313" s="42">
        <f t="shared" si="45"/>
        <v>207.93</v>
      </c>
      <c r="E313" s="42">
        <f t="shared" si="46"/>
        <v>198.37</v>
      </c>
      <c r="F313" s="46">
        <f t="shared" si="47"/>
        <v>181.64000000000001</v>
      </c>
    </row>
    <row r="314" spans="1:6" ht="12.75">
      <c r="A314" s="49" t="s">
        <v>69</v>
      </c>
      <c r="B314" s="41">
        <v>1750</v>
      </c>
      <c r="C314" s="42">
        <f t="shared" si="35"/>
        <v>1592.5</v>
      </c>
      <c r="D314" s="42">
        <f t="shared" si="45"/>
        <v>1522.5</v>
      </c>
      <c r="E314" s="42">
        <f t="shared" si="46"/>
        <v>1452.5</v>
      </c>
      <c r="F314" s="46">
        <f t="shared" si="47"/>
        <v>1330</v>
      </c>
    </row>
    <row r="315" spans="1:6" ht="12.75">
      <c r="A315" s="49" t="s">
        <v>70</v>
      </c>
      <c r="B315" s="41">
        <v>9</v>
      </c>
      <c r="C315" s="42">
        <f t="shared" si="35"/>
        <v>8.19</v>
      </c>
      <c r="D315" s="42">
        <f t="shared" si="45"/>
        <v>7.83</v>
      </c>
      <c r="E315" s="42">
        <f t="shared" si="46"/>
        <v>7.47</v>
      </c>
      <c r="F315" s="46">
        <f t="shared" si="47"/>
        <v>6.84</v>
      </c>
    </row>
    <row r="316" spans="1:6" ht="12.75">
      <c r="A316" s="49" t="s">
        <v>627</v>
      </c>
      <c r="B316" s="41">
        <v>9</v>
      </c>
      <c r="C316" s="42">
        <f t="shared" si="35"/>
        <v>8.19</v>
      </c>
      <c r="D316" s="42">
        <f t="shared" si="45"/>
        <v>7.83</v>
      </c>
      <c r="E316" s="42">
        <f t="shared" si="46"/>
        <v>7.47</v>
      </c>
      <c r="F316" s="46">
        <f t="shared" si="47"/>
        <v>6.84</v>
      </c>
    </row>
    <row r="317" spans="1:6" ht="12.75">
      <c r="A317" s="49" t="s">
        <v>628</v>
      </c>
      <c r="B317" s="41">
        <v>9</v>
      </c>
      <c r="C317" s="42">
        <f t="shared" si="35"/>
        <v>8.19</v>
      </c>
      <c r="D317" s="42">
        <f t="shared" si="45"/>
        <v>7.83</v>
      </c>
      <c r="E317" s="42">
        <f t="shared" si="46"/>
        <v>7.47</v>
      </c>
      <c r="F317" s="46">
        <f t="shared" si="47"/>
        <v>6.84</v>
      </c>
    </row>
    <row r="318" spans="1:6" ht="12.75">
      <c r="A318" s="49" t="s">
        <v>629</v>
      </c>
      <c r="B318" s="41">
        <v>19</v>
      </c>
      <c r="C318" s="42">
        <f t="shared" si="35"/>
        <v>17.29</v>
      </c>
      <c r="D318" s="42">
        <f t="shared" si="45"/>
        <v>16.53</v>
      </c>
      <c r="E318" s="42">
        <f t="shared" si="46"/>
        <v>15.77</v>
      </c>
      <c r="F318" s="46">
        <f t="shared" si="47"/>
        <v>14.44</v>
      </c>
    </row>
    <row r="319" spans="1:6" ht="12.75">
      <c r="A319" s="49" t="s">
        <v>630</v>
      </c>
      <c r="B319" s="41">
        <v>11</v>
      </c>
      <c r="C319" s="42">
        <f t="shared" si="35"/>
        <v>10.01</v>
      </c>
      <c r="D319" s="42">
        <f t="shared" si="45"/>
        <v>9.57</v>
      </c>
      <c r="E319" s="42">
        <f t="shared" si="46"/>
        <v>9.129999999999999</v>
      </c>
      <c r="F319" s="46">
        <f t="shared" si="47"/>
        <v>8.36</v>
      </c>
    </row>
    <row r="320" spans="1:6" ht="12.75">
      <c r="A320" s="49" t="s">
        <v>631</v>
      </c>
      <c r="B320" s="41">
        <v>12</v>
      </c>
      <c r="C320" s="42">
        <f t="shared" si="35"/>
        <v>10.92</v>
      </c>
      <c r="D320" s="42">
        <f t="shared" si="45"/>
        <v>10.44</v>
      </c>
      <c r="E320" s="42">
        <f t="shared" si="46"/>
        <v>9.959999999999999</v>
      </c>
      <c r="F320" s="46">
        <f t="shared" si="47"/>
        <v>9.120000000000001</v>
      </c>
    </row>
    <row r="321" spans="1:6" ht="13.5" thickBot="1">
      <c r="A321" s="50" t="s">
        <v>632</v>
      </c>
      <c r="B321" s="51">
        <v>24</v>
      </c>
      <c r="C321" s="52">
        <f t="shared" si="35"/>
        <v>21.84</v>
      </c>
      <c r="D321" s="52">
        <f t="shared" si="45"/>
        <v>20.88</v>
      </c>
      <c r="E321" s="52">
        <f t="shared" si="46"/>
        <v>19.919999999999998</v>
      </c>
      <c r="F321" s="53">
        <f t="shared" si="47"/>
        <v>18.240000000000002</v>
      </c>
    </row>
  </sheetData>
  <sheetProtection/>
  <mergeCells count="31">
    <mergeCell ref="A60:F60"/>
    <mergeCell ref="A179:F179"/>
    <mergeCell ref="A67:F67"/>
    <mergeCell ref="A116:F116"/>
    <mergeCell ref="A100:F100"/>
    <mergeCell ref="A106:F106"/>
    <mergeCell ref="B1:F1"/>
    <mergeCell ref="B2:F2"/>
    <mergeCell ref="B4:F4"/>
    <mergeCell ref="A6:F6"/>
    <mergeCell ref="A9:F9"/>
    <mergeCell ref="A209:F209"/>
    <mergeCell ref="A44:F44"/>
    <mergeCell ref="A260:F260"/>
    <mergeCell ref="A78:F78"/>
    <mergeCell ref="A84:F84"/>
    <mergeCell ref="A91:F91"/>
    <mergeCell ref="A96:F96"/>
    <mergeCell ref="A192:F192"/>
    <mergeCell ref="A197:F197"/>
    <mergeCell ref="A173:F173"/>
    <mergeCell ref="A241:F241"/>
    <mergeCell ref="A186:F186"/>
    <mergeCell ref="A273:F273"/>
    <mergeCell ref="A142:F142"/>
    <mergeCell ref="A162:F162"/>
    <mergeCell ref="A305:F305"/>
    <mergeCell ref="A283:F283"/>
    <mergeCell ref="A290:F290"/>
    <mergeCell ref="A296:F296"/>
    <mergeCell ref="A301:F30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82">
      <selection activeCell="B104" sqref="B104"/>
    </sheetView>
  </sheetViews>
  <sheetFormatPr defaultColWidth="9.00390625" defaultRowHeight="12.75"/>
  <cols>
    <col min="1" max="1" width="45.75390625" style="0" customWidth="1"/>
    <col min="2" max="2" width="10.75390625" style="0" customWidth="1"/>
    <col min="3" max="3" width="10.75390625" style="57" customWidth="1"/>
    <col min="4" max="6" width="10.75390625" style="0" customWidth="1"/>
  </cols>
  <sheetData>
    <row r="1" spans="1:8" ht="26.25">
      <c r="A1" s="1" t="s">
        <v>852</v>
      </c>
      <c r="B1" s="265" t="s">
        <v>853</v>
      </c>
      <c r="C1" s="265"/>
      <c r="D1" s="265"/>
      <c r="E1" s="265"/>
      <c r="F1" s="265"/>
      <c r="H1" s="57"/>
    </row>
    <row r="2" spans="1:8" ht="12.75">
      <c r="A2" s="3"/>
      <c r="B2" s="265" t="s">
        <v>1721</v>
      </c>
      <c r="C2" s="265"/>
      <c r="D2" s="265"/>
      <c r="E2" s="265"/>
      <c r="F2" s="265"/>
      <c r="H2" s="57"/>
    </row>
    <row r="3" spans="1:8" ht="23.25">
      <c r="A3" s="4" t="s">
        <v>854</v>
      </c>
      <c r="B3" s="30"/>
      <c r="C3" s="29"/>
      <c r="D3" s="29"/>
      <c r="E3" s="29"/>
      <c r="F3" s="29"/>
      <c r="H3" s="57"/>
    </row>
    <row r="4" spans="1:8" ht="12.75">
      <c r="A4" s="31">
        <v>44170</v>
      </c>
      <c r="B4" s="265" t="s">
        <v>855</v>
      </c>
      <c r="C4" s="265"/>
      <c r="D4" s="265"/>
      <c r="E4" s="265"/>
      <c r="F4" s="265"/>
      <c r="H4" s="57"/>
    </row>
    <row r="5" spans="1:8" ht="12.75">
      <c r="A5" s="7"/>
      <c r="B5" s="30"/>
      <c r="C5" s="29"/>
      <c r="D5" s="29"/>
      <c r="E5" s="29"/>
      <c r="F5" s="29"/>
      <c r="H5" s="57"/>
    </row>
    <row r="6" spans="1:8" ht="12.75">
      <c r="A6" s="266" t="s">
        <v>684</v>
      </c>
      <c r="B6" s="266"/>
      <c r="C6" s="266"/>
      <c r="D6" s="266"/>
      <c r="E6" s="266"/>
      <c r="F6" s="266"/>
      <c r="H6" s="57"/>
    </row>
    <row r="7" ht="13.5" thickBot="1"/>
    <row r="8" spans="1:6" ht="24" customHeight="1">
      <c r="A8" s="9" t="s">
        <v>856</v>
      </c>
      <c r="B8" s="32" t="s">
        <v>1211</v>
      </c>
      <c r="C8" s="140" t="s">
        <v>1219</v>
      </c>
      <c r="D8" s="33" t="s">
        <v>1220</v>
      </c>
      <c r="E8" s="33" t="s">
        <v>1221</v>
      </c>
      <c r="F8" s="33" t="s">
        <v>1222</v>
      </c>
    </row>
    <row r="9" spans="1:6" ht="13.5" customHeight="1">
      <c r="A9" s="63" t="s">
        <v>674</v>
      </c>
      <c r="B9" s="60"/>
      <c r="C9" s="95"/>
      <c r="D9" s="60"/>
      <c r="E9" s="60"/>
      <c r="F9" s="64"/>
    </row>
    <row r="10" spans="1:6" ht="12.75">
      <c r="A10" s="49" t="s">
        <v>633</v>
      </c>
      <c r="B10" s="41">
        <v>317</v>
      </c>
      <c r="C10" s="41">
        <f aca="true" t="shared" si="0" ref="C10:C61">B10*0.91</f>
        <v>288.47</v>
      </c>
      <c r="D10" s="42">
        <f aca="true" t="shared" si="1" ref="D10:D61">B10*0.87</f>
        <v>275.79</v>
      </c>
      <c r="E10" s="42">
        <f aca="true" t="shared" si="2" ref="E10:E61">B10*0.83</f>
        <v>263.11</v>
      </c>
      <c r="F10" s="46">
        <f aca="true" t="shared" si="3" ref="F10:F61">B10*0.76</f>
        <v>240.92000000000002</v>
      </c>
    </row>
    <row r="11" spans="1:6" ht="12.75">
      <c r="A11" s="49" t="s">
        <v>634</v>
      </c>
      <c r="B11" s="41">
        <v>553</v>
      </c>
      <c r="C11" s="41">
        <f t="shared" si="0"/>
        <v>503.23</v>
      </c>
      <c r="D11" s="42">
        <f t="shared" si="1"/>
        <v>481.11</v>
      </c>
      <c r="E11" s="42">
        <f t="shared" si="2"/>
        <v>458.98999999999995</v>
      </c>
      <c r="F11" s="46">
        <f t="shared" si="3"/>
        <v>420.28000000000003</v>
      </c>
    </row>
    <row r="12" spans="1:6" ht="12.75">
      <c r="A12" s="49" t="s">
        <v>635</v>
      </c>
      <c r="B12" s="41">
        <v>819</v>
      </c>
      <c r="C12" s="41">
        <f t="shared" si="0"/>
        <v>745.2900000000001</v>
      </c>
      <c r="D12" s="42">
        <f t="shared" si="1"/>
        <v>712.53</v>
      </c>
      <c r="E12" s="42">
        <f t="shared" si="2"/>
        <v>679.77</v>
      </c>
      <c r="F12" s="46">
        <f t="shared" si="3"/>
        <v>622.44</v>
      </c>
    </row>
    <row r="13" spans="1:6" ht="12.75">
      <c r="A13" s="49" t="s">
        <v>636</v>
      </c>
      <c r="B13" s="41">
        <v>1405</v>
      </c>
      <c r="C13" s="41">
        <f t="shared" si="0"/>
        <v>1278.55</v>
      </c>
      <c r="D13" s="42">
        <f t="shared" si="1"/>
        <v>1222.35</v>
      </c>
      <c r="E13" s="42">
        <f t="shared" si="2"/>
        <v>1166.1499999999999</v>
      </c>
      <c r="F13" s="46">
        <f t="shared" si="3"/>
        <v>1067.8</v>
      </c>
    </row>
    <row r="14" spans="1:6" ht="12.75">
      <c r="A14" s="49" t="s">
        <v>637</v>
      </c>
      <c r="B14" s="41">
        <v>660</v>
      </c>
      <c r="C14" s="41">
        <f t="shared" si="0"/>
        <v>600.6</v>
      </c>
      <c r="D14" s="42">
        <f t="shared" si="1"/>
        <v>574.2</v>
      </c>
      <c r="E14" s="42">
        <f t="shared" si="2"/>
        <v>547.8</v>
      </c>
      <c r="F14" s="46">
        <f t="shared" si="3"/>
        <v>501.6</v>
      </c>
    </row>
    <row r="15" spans="1:6" ht="12.75">
      <c r="A15" s="49" t="s">
        <v>638</v>
      </c>
      <c r="B15" s="41">
        <v>1235</v>
      </c>
      <c r="C15" s="41">
        <f t="shared" si="0"/>
        <v>1123.8500000000001</v>
      </c>
      <c r="D15" s="42">
        <f t="shared" si="1"/>
        <v>1074.45</v>
      </c>
      <c r="E15" s="42">
        <f t="shared" si="2"/>
        <v>1025.05</v>
      </c>
      <c r="F15" s="46">
        <f t="shared" si="3"/>
        <v>938.6</v>
      </c>
    </row>
    <row r="16" spans="1:6" ht="12.75">
      <c r="A16" s="49" t="s">
        <v>639</v>
      </c>
      <c r="B16" s="41">
        <v>1710</v>
      </c>
      <c r="C16" s="41">
        <f t="shared" si="0"/>
        <v>1556.1000000000001</v>
      </c>
      <c r="D16" s="42">
        <f t="shared" si="1"/>
        <v>1487.7</v>
      </c>
      <c r="E16" s="42">
        <f t="shared" si="2"/>
        <v>1419.3</v>
      </c>
      <c r="F16" s="46">
        <f t="shared" si="3"/>
        <v>1299.6</v>
      </c>
    </row>
    <row r="17" spans="1:6" ht="12.75">
      <c r="A17" s="49" t="s">
        <v>640</v>
      </c>
      <c r="B17" s="41">
        <v>2875</v>
      </c>
      <c r="C17" s="41">
        <f t="shared" si="0"/>
        <v>2616.25</v>
      </c>
      <c r="D17" s="42">
        <f t="shared" si="1"/>
        <v>2501.25</v>
      </c>
      <c r="E17" s="42">
        <f t="shared" si="2"/>
        <v>2386.25</v>
      </c>
      <c r="F17" s="46">
        <f t="shared" si="3"/>
        <v>2185</v>
      </c>
    </row>
    <row r="18" spans="1:6" ht="12.75">
      <c r="A18" s="49" t="s">
        <v>360</v>
      </c>
      <c r="B18" s="41">
        <v>1105</v>
      </c>
      <c r="C18" s="41">
        <f t="shared" si="0"/>
        <v>1005.5500000000001</v>
      </c>
      <c r="D18" s="42">
        <f t="shared" si="1"/>
        <v>961.35</v>
      </c>
      <c r="E18" s="42">
        <f t="shared" si="2"/>
        <v>917.15</v>
      </c>
      <c r="F18" s="46">
        <f t="shared" si="3"/>
        <v>839.8</v>
      </c>
    </row>
    <row r="19" spans="1:6" ht="12.75">
      <c r="A19" s="49" t="s">
        <v>676</v>
      </c>
      <c r="B19" s="41">
        <v>1670</v>
      </c>
      <c r="C19" s="41">
        <f t="shared" si="0"/>
        <v>1519.7</v>
      </c>
      <c r="D19" s="42">
        <f t="shared" si="1"/>
        <v>1452.9</v>
      </c>
      <c r="E19" s="42">
        <f t="shared" si="2"/>
        <v>1386.1</v>
      </c>
      <c r="F19" s="46">
        <f t="shared" si="3"/>
        <v>1269.2</v>
      </c>
    </row>
    <row r="20" spans="1:6" ht="12.75">
      <c r="A20" s="49" t="s">
        <v>675</v>
      </c>
      <c r="B20" s="41">
        <v>2450</v>
      </c>
      <c r="C20" s="41">
        <f t="shared" si="0"/>
        <v>2229.5</v>
      </c>
      <c r="D20" s="42">
        <f t="shared" si="1"/>
        <v>2131.5</v>
      </c>
      <c r="E20" s="42">
        <f t="shared" si="2"/>
        <v>2033.5</v>
      </c>
      <c r="F20" s="46">
        <f t="shared" si="3"/>
        <v>1862</v>
      </c>
    </row>
    <row r="21" spans="1:6" ht="12.75">
      <c r="A21" s="49" t="s">
        <v>677</v>
      </c>
      <c r="B21" s="41">
        <v>4815</v>
      </c>
      <c r="C21" s="41">
        <f t="shared" si="0"/>
        <v>4381.650000000001</v>
      </c>
      <c r="D21" s="42">
        <f t="shared" si="1"/>
        <v>4189.05</v>
      </c>
      <c r="E21" s="42">
        <f t="shared" si="2"/>
        <v>3996.45</v>
      </c>
      <c r="F21" s="46">
        <f t="shared" si="3"/>
        <v>3659.4</v>
      </c>
    </row>
    <row r="22" spans="1:6" ht="13.5" customHeight="1">
      <c r="A22" s="63" t="s">
        <v>678</v>
      </c>
      <c r="B22" s="60"/>
      <c r="C22" s="95"/>
      <c r="D22" s="60"/>
      <c r="E22" s="60"/>
      <c r="F22" s="64"/>
    </row>
    <row r="23" spans="1:6" ht="13.5" customHeight="1">
      <c r="A23" s="65" t="s">
        <v>679</v>
      </c>
      <c r="B23" s="58"/>
      <c r="C23" s="97"/>
      <c r="D23" s="58"/>
      <c r="E23" s="58"/>
      <c r="F23" s="66"/>
    </row>
    <row r="24" spans="1:6" ht="12.75">
      <c r="A24" s="49" t="s">
        <v>641</v>
      </c>
      <c r="B24" s="41">
        <v>67</v>
      </c>
      <c r="C24" s="41">
        <f t="shared" si="0"/>
        <v>60.97</v>
      </c>
      <c r="D24" s="42">
        <f t="shared" si="1"/>
        <v>58.29</v>
      </c>
      <c r="E24" s="42">
        <f t="shared" si="2"/>
        <v>55.61</v>
      </c>
      <c r="F24" s="46">
        <f t="shared" si="3"/>
        <v>50.92</v>
      </c>
    </row>
    <row r="25" spans="1:6" ht="12.75">
      <c r="A25" s="49" t="s">
        <v>642</v>
      </c>
      <c r="B25" s="41">
        <v>67</v>
      </c>
      <c r="C25" s="41">
        <f t="shared" si="0"/>
        <v>60.97</v>
      </c>
      <c r="D25" s="42">
        <f t="shared" si="1"/>
        <v>58.29</v>
      </c>
      <c r="E25" s="42">
        <f t="shared" si="2"/>
        <v>55.61</v>
      </c>
      <c r="F25" s="46">
        <f t="shared" si="3"/>
        <v>50.92</v>
      </c>
    </row>
    <row r="26" spans="1:6" ht="12.75">
      <c r="A26" s="49" t="s">
        <v>643</v>
      </c>
      <c r="B26" s="41">
        <v>69</v>
      </c>
      <c r="C26" s="41">
        <f t="shared" si="0"/>
        <v>62.79</v>
      </c>
      <c r="D26" s="42">
        <f t="shared" si="1"/>
        <v>60.03</v>
      </c>
      <c r="E26" s="42">
        <f t="shared" si="2"/>
        <v>57.269999999999996</v>
      </c>
      <c r="F26" s="46">
        <f t="shared" si="3"/>
        <v>52.44</v>
      </c>
    </row>
    <row r="27" spans="1:6" ht="12.75">
      <c r="A27" s="49" t="s">
        <v>644</v>
      </c>
      <c r="B27" s="41">
        <v>67</v>
      </c>
      <c r="C27" s="41">
        <f t="shared" si="0"/>
        <v>60.97</v>
      </c>
      <c r="D27" s="42">
        <f t="shared" si="1"/>
        <v>58.29</v>
      </c>
      <c r="E27" s="42">
        <f t="shared" si="2"/>
        <v>55.61</v>
      </c>
      <c r="F27" s="46">
        <f t="shared" si="3"/>
        <v>50.92</v>
      </c>
    </row>
    <row r="28" spans="1:6" ht="12.75">
      <c r="A28" s="49" t="s">
        <v>645</v>
      </c>
      <c r="B28" s="41">
        <v>69</v>
      </c>
      <c r="C28" s="41">
        <f t="shared" si="0"/>
        <v>62.79</v>
      </c>
      <c r="D28" s="42">
        <f t="shared" si="1"/>
        <v>60.03</v>
      </c>
      <c r="E28" s="42">
        <f t="shared" si="2"/>
        <v>57.269999999999996</v>
      </c>
      <c r="F28" s="46">
        <f t="shared" si="3"/>
        <v>52.44</v>
      </c>
    </row>
    <row r="29" spans="1:6" ht="12.75">
      <c r="A29" s="49" t="s">
        <v>646</v>
      </c>
      <c r="B29" s="41">
        <v>199</v>
      </c>
      <c r="C29" s="41">
        <f t="shared" si="0"/>
        <v>181.09</v>
      </c>
      <c r="D29" s="42">
        <f t="shared" si="1"/>
        <v>173.13</v>
      </c>
      <c r="E29" s="42">
        <f t="shared" si="2"/>
        <v>165.17</v>
      </c>
      <c r="F29" s="46">
        <f t="shared" si="3"/>
        <v>151.24</v>
      </c>
    </row>
    <row r="30" spans="1:6" ht="12.75">
      <c r="A30" s="49" t="s">
        <v>647</v>
      </c>
      <c r="B30" s="41">
        <v>215</v>
      </c>
      <c r="C30" s="41">
        <f t="shared" si="0"/>
        <v>195.65</v>
      </c>
      <c r="D30" s="42">
        <f t="shared" si="1"/>
        <v>187.05</v>
      </c>
      <c r="E30" s="42">
        <f t="shared" si="2"/>
        <v>178.45</v>
      </c>
      <c r="F30" s="46">
        <f t="shared" si="3"/>
        <v>163.4</v>
      </c>
    </row>
    <row r="31" spans="1:6" ht="12.75">
      <c r="A31" s="49" t="s">
        <v>648</v>
      </c>
      <c r="B31" s="41">
        <v>225</v>
      </c>
      <c r="C31" s="41">
        <f t="shared" si="0"/>
        <v>204.75</v>
      </c>
      <c r="D31" s="42">
        <f t="shared" si="1"/>
        <v>195.75</v>
      </c>
      <c r="E31" s="42">
        <f t="shared" si="2"/>
        <v>186.75</v>
      </c>
      <c r="F31" s="46">
        <f t="shared" si="3"/>
        <v>171</v>
      </c>
    </row>
    <row r="32" spans="1:6" ht="12.75">
      <c r="A32" s="49" t="s">
        <v>649</v>
      </c>
      <c r="B32" s="41">
        <v>325</v>
      </c>
      <c r="C32" s="41">
        <f t="shared" si="0"/>
        <v>295.75</v>
      </c>
      <c r="D32" s="42">
        <f t="shared" si="1"/>
        <v>282.75</v>
      </c>
      <c r="E32" s="42">
        <f t="shared" si="2"/>
        <v>269.75</v>
      </c>
      <c r="F32" s="46">
        <f t="shared" si="3"/>
        <v>247</v>
      </c>
    </row>
    <row r="33" spans="1:6" ht="12.75">
      <c r="A33" s="49" t="s">
        <v>650</v>
      </c>
      <c r="B33" s="41">
        <v>285</v>
      </c>
      <c r="C33" s="41">
        <f t="shared" si="0"/>
        <v>259.35</v>
      </c>
      <c r="D33" s="42">
        <f t="shared" si="1"/>
        <v>247.95</v>
      </c>
      <c r="E33" s="42">
        <f t="shared" si="2"/>
        <v>236.54999999999998</v>
      </c>
      <c r="F33" s="46">
        <f t="shared" si="3"/>
        <v>216.6</v>
      </c>
    </row>
    <row r="34" spans="1:6" ht="12.75">
      <c r="A34" s="49" t="s">
        <v>651</v>
      </c>
      <c r="B34" s="41">
        <v>1035</v>
      </c>
      <c r="C34" s="41">
        <f t="shared" si="0"/>
        <v>941.85</v>
      </c>
      <c r="D34" s="42">
        <f t="shared" si="1"/>
        <v>900.45</v>
      </c>
      <c r="E34" s="42">
        <f t="shared" si="2"/>
        <v>859.05</v>
      </c>
      <c r="F34" s="46">
        <f t="shared" si="3"/>
        <v>786.6</v>
      </c>
    </row>
    <row r="35" spans="1:6" ht="12.75">
      <c r="A35" s="49" t="s">
        <v>652</v>
      </c>
      <c r="B35" s="41">
        <v>1065</v>
      </c>
      <c r="C35" s="41">
        <f t="shared" si="0"/>
        <v>969.15</v>
      </c>
      <c r="D35" s="42">
        <f t="shared" si="1"/>
        <v>926.55</v>
      </c>
      <c r="E35" s="42">
        <f t="shared" si="2"/>
        <v>883.9499999999999</v>
      </c>
      <c r="F35" s="46">
        <f t="shared" si="3"/>
        <v>809.4</v>
      </c>
    </row>
    <row r="36" spans="1:6" ht="12.75">
      <c r="A36" s="49" t="s">
        <v>653</v>
      </c>
      <c r="B36" s="41">
        <v>1199</v>
      </c>
      <c r="C36" s="41">
        <f t="shared" si="0"/>
        <v>1091.0900000000001</v>
      </c>
      <c r="D36" s="42">
        <f t="shared" si="1"/>
        <v>1043.1299999999999</v>
      </c>
      <c r="E36" s="42">
        <f t="shared" si="2"/>
        <v>995.17</v>
      </c>
      <c r="F36" s="46">
        <f t="shared" si="3"/>
        <v>911.24</v>
      </c>
    </row>
    <row r="37" spans="1:6" ht="12.75">
      <c r="A37" s="49" t="s">
        <v>654</v>
      </c>
      <c r="B37" s="41">
        <v>1375</v>
      </c>
      <c r="C37" s="41">
        <f t="shared" si="0"/>
        <v>1251.25</v>
      </c>
      <c r="D37" s="42">
        <f t="shared" si="1"/>
        <v>1196.25</v>
      </c>
      <c r="E37" s="42">
        <f t="shared" si="2"/>
        <v>1141.25</v>
      </c>
      <c r="F37" s="46">
        <f t="shared" si="3"/>
        <v>1045</v>
      </c>
    </row>
    <row r="38" spans="1:6" s="59" customFormat="1" ht="13.5" customHeight="1">
      <c r="A38" s="67" t="s">
        <v>680</v>
      </c>
      <c r="B38" s="61"/>
      <c r="C38" s="98"/>
      <c r="D38" s="61"/>
      <c r="E38" s="61"/>
      <c r="F38" s="68"/>
    </row>
    <row r="39" spans="1:6" ht="12.75">
      <c r="A39" s="49" t="s">
        <v>655</v>
      </c>
      <c r="B39" s="41">
        <v>137</v>
      </c>
      <c r="C39" s="41">
        <f t="shared" si="0"/>
        <v>124.67</v>
      </c>
      <c r="D39" s="42">
        <f t="shared" si="1"/>
        <v>119.19</v>
      </c>
      <c r="E39" s="42">
        <f t="shared" si="2"/>
        <v>113.71</v>
      </c>
      <c r="F39" s="46">
        <f t="shared" si="3"/>
        <v>104.12</v>
      </c>
    </row>
    <row r="40" spans="1:6" ht="12.75">
      <c r="A40" s="49" t="s">
        <v>656</v>
      </c>
      <c r="B40" s="41">
        <v>137</v>
      </c>
      <c r="C40" s="41">
        <f t="shared" si="0"/>
        <v>124.67</v>
      </c>
      <c r="D40" s="42">
        <f t="shared" si="1"/>
        <v>119.19</v>
      </c>
      <c r="E40" s="42">
        <f t="shared" si="2"/>
        <v>113.71</v>
      </c>
      <c r="F40" s="46">
        <f t="shared" si="3"/>
        <v>104.12</v>
      </c>
    </row>
    <row r="41" spans="1:6" ht="12.75">
      <c r="A41" s="49" t="s">
        <v>657</v>
      </c>
      <c r="B41" s="41">
        <v>417</v>
      </c>
      <c r="C41" s="41">
        <f t="shared" si="0"/>
        <v>379.47</v>
      </c>
      <c r="D41" s="42">
        <f t="shared" si="1"/>
        <v>362.79</v>
      </c>
      <c r="E41" s="42">
        <f t="shared" si="2"/>
        <v>346.10999999999996</v>
      </c>
      <c r="F41" s="46">
        <f t="shared" si="3"/>
        <v>316.92</v>
      </c>
    </row>
    <row r="42" spans="1:6" ht="12.75">
      <c r="A42" s="49" t="s">
        <v>658</v>
      </c>
      <c r="B42" s="41">
        <v>417</v>
      </c>
      <c r="C42" s="41">
        <f t="shared" si="0"/>
        <v>379.47</v>
      </c>
      <c r="D42" s="42">
        <f t="shared" si="1"/>
        <v>362.79</v>
      </c>
      <c r="E42" s="42">
        <f t="shared" si="2"/>
        <v>346.10999999999996</v>
      </c>
      <c r="F42" s="46">
        <f t="shared" si="3"/>
        <v>316.92</v>
      </c>
    </row>
    <row r="43" spans="1:6" ht="12.75">
      <c r="A43" s="49" t="s">
        <v>361</v>
      </c>
      <c r="B43" s="41">
        <v>487</v>
      </c>
      <c r="C43" s="41">
        <f t="shared" si="0"/>
        <v>443.17</v>
      </c>
      <c r="D43" s="42">
        <f t="shared" si="1"/>
        <v>423.69</v>
      </c>
      <c r="E43" s="42">
        <f t="shared" si="2"/>
        <v>404.21</v>
      </c>
      <c r="F43" s="46">
        <f t="shared" si="3"/>
        <v>370.12</v>
      </c>
    </row>
    <row r="44" spans="1:6" ht="12.75">
      <c r="A44" s="49" t="s">
        <v>659</v>
      </c>
      <c r="B44" s="41">
        <v>487</v>
      </c>
      <c r="C44" s="41">
        <f t="shared" si="0"/>
        <v>443.17</v>
      </c>
      <c r="D44" s="42">
        <f t="shared" si="1"/>
        <v>423.69</v>
      </c>
      <c r="E44" s="42">
        <f t="shared" si="2"/>
        <v>404.21</v>
      </c>
      <c r="F44" s="46">
        <f t="shared" si="3"/>
        <v>370.12</v>
      </c>
    </row>
    <row r="45" spans="1:6" ht="12.75">
      <c r="A45" s="49" t="s">
        <v>660</v>
      </c>
      <c r="B45" s="41">
        <v>1945</v>
      </c>
      <c r="C45" s="41">
        <f t="shared" si="0"/>
        <v>1769.95</v>
      </c>
      <c r="D45" s="42">
        <f t="shared" si="1"/>
        <v>1692.15</v>
      </c>
      <c r="E45" s="42">
        <f t="shared" si="2"/>
        <v>1614.35</v>
      </c>
      <c r="F45" s="46">
        <f t="shared" si="3"/>
        <v>1478.2</v>
      </c>
    </row>
    <row r="46" spans="1:6" ht="12.75">
      <c r="A46" s="69" t="s">
        <v>681</v>
      </c>
      <c r="B46" s="62"/>
      <c r="C46" s="99"/>
      <c r="D46" s="62"/>
      <c r="E46" s="62"/>
      <c r="F46" s="70"/>
    </row>
    <row r="47" spans="1:6" ht="12.75">
      <c r="A47" s="49" t="s">
        <v>661</v>
      </c>
      <c r="B47" s="41">
        <v>67</v>
      </c>
      <c r="C47" s="41">
        <f t="shared" si="0"/>
        <v>60.97</v>
      </c>
      <c r="D47" s="42">
        <f t="shared" si="1"/>
        <v>58.29</v>
      </c>
      <c r="E47" s="42">
        <f t="shared" si="2"/>
        <v>55.61</v>
      </c>
      <c r="F47" s="46">
        <f t="shared" si="3"/>
        <v>50.92</v>
      </c>
    </row>
    <row r="48" spans="1:6" ht="12.75">
      <c r="A48" s="49" t="s">
        <v>662</v>
      </c>
      <c r="B48" s="41">
        <v>67</v>
      </c>
      <c r="C48" s="41">
        <f t="shared" si="0"/>
        <v>60.97</v>
      </c>
      <c r="D48" s="42">
        <f t="shared" si="1"/>
        <v>58.29</v>
      </c>
      <c r="E48" s="42">
        <f t="shared" si="2"/>
        <v>55.61</v>
      </c>
      <c r="F48" s="46">
        <f t="shared" si="3"/>
        <v>50.92</v>
      </c>
    </row>
    <row r="49" spans="1:6" ht="12.75">
      <c r="A49" s="49" t="s">
        <v>663</v>
      </c>
      <c r="B49" s="41">
        <v>169</v>
      </c>
      <c r="C49" s="41">
        <f t="shared" si="0"/>
        <v>153.79</v>
      </c>
      <c r="D49" s="42">
        <f t="shared" si="1"/>
        <v>147.03</v>
      </c>
      <c r="E49" s="42">
        <f t="shared" si="2"/>
        <v>140.26999999999998</v>
      </c>
      <c r="F49" s="46">
        <f t="shared" si="3"/>
        <v>128.44</v>
      </c>
    </row>
    <row r="50" spans="1:6" ht="12.75">
      <c r="A50" s="49" t="s">
        <v>664</v>
      </c>
      <c r="B50" s="41">
        <v>169</v>
      </c>
      <c r="C50" s="41">
        <f t="shared" si="0"/>
        <v>153.79</v>
      </c>
      <c r="D50" s="42">
        <f t="shared" si="1"/>
        <v>147.03</v>
      </c>
      <c r="E50" s="42">
        <f t="shared" si="2"/>
        <v>140.26999999999998</v>
      </c>
      <c r="F50" s="46">
        <f t="shared" si="3"/>
        <v>128.44</v>
      </c>
    </row>
    <row r="51" spans="1:6" ht="12.75">
      <c r="A51" s="49" t="s">
        <v>665</v>
      </c>
      <c r="B51" s="41">
        <v>685</v>
      </c>
      <c r="C51" s="41">
        <f t="shared" si="0"/>
        <v>623.35</v>
      </c>
      <c r="D51" s="42">
        <f t="shared" si="1"/>
        <v>595.95</v>
      </c>
      <c r="E51" s="42">
        <f t="shared" si="2"/>
        <v>568.55</v>
      </c>
      <c r="F51" s="46">
        <f t="shared" si="3"/>
        <v>520.6</v>
      </c>
    </row>
    <row r="52" spans="1:6" ht="13.5" customHeight="1">
      <c r="A52" s="69" t="s">
        <v>682</v>
      </c>
      <c r="B52" s="62"/>
      <c r="C52" s="99"/>
      <c r="D52" s="62"/>
      <c r="E52" s="62"/>
      <c r="F52" s="70"/>
    </row>
    <row r="53" spans="1:6" ht="12.75">
      <c r="A53" s="49" t="s">
        <v>666</v>
      </c>
      <c r="B53" s="84">
        <v>37</v>
      </c>
      <c r="C53" s="41">
        <f t="shared" si="0"/>
        <v>33.67</v>
      </c>
      <c r="D53" s="42">
        <f t="shared" si="1"/>
        <v>32.19</v>
      </c>
      <c r="E53" s="42">
        <f t="shared" si="2"/>
        <v>30.709999999999997</v>
      </c>
      <c r="F53" s="46">
        <f t="shared" si="3"/>
        <v>28.12</v>
      </c>
    </row>
    <row r="54" spans="1:6" ht="12.75">
      <c r="A54" s="45" t="s">
        <v>667</v>
      </c>
      <c r="B54" s="85">
        <v>70</v>
      </c>
      <c r="C54" s="118">
        <f t="shared" si="0"/>
        <v>63.7</v>
      </c>
      <c r="D54" s="42">
        <f t="shared" si="1"/>
        <v>60.9</v>
      </c>
      <c r="E54" s="42">
        <f t="shared" si="2"/>
        <v>58.099999999999994</v>
      </c>
      <c r="F54" s="46">
        <f t="shared" si="3"/>
        <v>53.2</v>
      </c>
    </row>
    <row r="55" spans="1:6" ht="12.75">
      <c r="A55" s="49" t="s">
        <v>668</v>
      </c>
      <c r="B55" s="43">
        <v>335</v>
      </c>
      <c r="C55" s="41">
        <f t="shared" si="0"/>
        <v>304.85</v>
      </c>
      <c r="D55" s="42">
        <f t="shared" si="1"/>
        <v>291.45</v>
      </c>
      <c r="E55" s="42">
        <f t="shared" si="2"/>
        <v>278.05</v>
      </c>
      <c r="F55" s="46">
        <f t="shared" si="3"/>
        <v>254.6</v>
      </c>
    </row>
    <row r="56" spans="1:6" ht="12.75">
      <c r="A56" s="69" t="s">
        <v>683</v>
      </c>
      <c r="B56" s="62"/>
      <c r="C56" s="99"/>
      <c r="D56" s="62"/>
      <c r="E56" s="62"/>
      <c r="F56" s="70"/>
    </row>
    <row r="57" spans="1:6" ht="12.75">
      <c r="A57" s="49" t="s">
        <v>669</v>
      </c>
      <c r="B57" s="41">
        <v>161</v>
      </c>
      <c r="C57" s="41">
        <f t="shared" si="0"/>
        <v>146.51</v>
      </c>
      <c r="D57" s="42">
        <f t="shared" si="1"/>
        <v>140.07</v>
      </c>
      <c r="E57" s="42">
        <f t="shared" si="2"/>
        <v>133.63</v>
      </c>
      <c r="F57" s="46">
        <f t="shared" si="3"/>
        <v>122.36</v>
      </c>
    </row>
    <row r="58" spans="1:6" ht="12.75">
      <c r="A58" s="49" t="s">
        <v>670</v>
      </c>
      <c r="B58" s="41">
        <v>639</v>
      </c>
      <c r="C58" s="41">
        <f t="shared" si="0"/>
        <v>581.49</v>
      </c>
      <c r="D58" s="42">
        <f t="shared" si="1"/>
        <v>555.93</v>
      </c>
      <c r="E58" s="42">
        <f t="shared" si="2"/>
        <v>530.37</v>
      </c>
      <c r="F58" s="46">
        <f t="shared" si="3"/>
        <v>485.64</v>
      </c>
    </row>
    <row r="59" spans="1:6" ht="12.75">
      <c r="A59" s="49" t="s">
        <v>671</v>
      </c>
      <c r="B59" s="41">
        <v>2875</v>
      </c>
      <c r="C59" s="41">
        <f t="shared" si="0"/>
        <v>2616.25</v>
      </c>
      <c r="D59" s="42">
        <f t="shared" si="1"/>
        <v>2501.25</v>
      </c>
      <c r="E59" s="42">
        <f t="shared" si="2"/>
        <v>2386.25</v>
      </c>
      <c r="F59" s="46">
        <f t="shared" si="3"/>
        <v>2185</v>
      </c>
    </row>
    <row r="60" spans="1:6" ht="12.75">
      <c r="A60" s="49" t="s">
        <v>672</v>
      </c>
      <c r="B60" s="41">
        <v>179</v>
      </c>
      <c r="C60" s="41">
        <f t="shared" si="0"/>
        <v>162.89000000000001</v>
      </c>
      <c r="D60" s="42">
        <f t="shared" si="1"/>
        <v>155.73</v>
      </c>
      <c r="E60" s="42">
        <f t="shared" si="2"/>
        <v>148.57</v>
      </c>
      <c r="F60" s="46">
        <f t="shared" si="3"/>
        <v>136.04</v>
      </c>
    </row>
    <row r="61" spans="1:6" ht="13.5" thickBot="1">
      <c r="A61" s="50" t="s">
        <v>673</v>
      </c>
      <c r="B61" s="51">
        <v>675</v>
      </c>
      <c r="C61" s="51">
        <f t="shared" si="0"/>
        <v>614.25</v>
      </c>
      <c r="D61" s="52">
        <f t="shared" si="1"/>
        <v>587.25</v>
      </c>
      <c r="E61" s="52">
        <f t="shared" si="2"/>
        <v>560.25</v>
      </c>
      <c r="F61" s="53">
        <f t="shared" si="3"/>
        <v>513</v>
      </c>
    </row>
    <row r="62" spans="1:6" ht="18.75" thickBot="1">
      <c r="A62" s="262" t="s">
        <v>1725</v>
      </c>
      <c r="B62" s="263"/>
      <c r="C62" s="263"/>
      <c r="D62" s="263"/>
      <c r="E62" s="263"/>
      <c r="F62" s="264"/>
    </row>
    <row r="63" spans="1:6" ht="13.5" thickBot="1">
      <c r="A63" s="178" t="s">
        <v>969</v>
      </c>
      <c r="B63" s="55"/>
      <c r="C63" s="55"/>
      <c r="D63" s="55"/>
      <c r="E63" s="55"/>
      <c r="F63" s="56"/>
    </row>
    <row r="64" spans="1:6" ht="12.75" customHeight="1">
      <c r="A64" s="45" t="s">
        <v>139</v>
      </c>
      <c r="B64" s="36">
        <v>131</v>
      </c>
      <c r="C64" s="217">
        <f aca="true" t="shared" si="4" ref="C64:C103">B64*0.91</f>
        <v>119.21000000000001</v>
      </c>
      <c r="D64" s="181">
        <f aca="true" t="shared" si="5" ref="D64:D103">B64*0.87</f>
        <v>113.97</v>
      </c>
      <c r="E64" s="181">
        <f aca="true" t="shared" si="6" ref="E64:E103">B64*0.83</f>
        <v>108.72999999999999</v>
      </c>
      <c r="F64" s="182">
        <f aca="true" t="shared" si="7" ref="F64:F103">B64*0.76</f>
        <v>99.56</v>
      </c>
    </row>
    <row r="65" spans="1:6" ht="12.75" customHeight="1">
      <c r="A65" s="45" t="s">
        <v>140</v>
      </c>
      <c r="B65" s="36">
        <v>221</v>
      </c>
      <c r="C65" s="218">
        <f t="shared" si="4"/>
        <v>201.11</v>
      </c>
      <c r="D65" s="42">
        <f t="shared" si="5"/>
        <v>192.27</v>
      </c>
      <c r="E65" s="42">
        <f t="shared" si="6"/>
        <v>183.42999999999998</v>
      </c>
      <c r="F65" s="46">
        <f t="shared" si="7"/>
        <v>167.96</v>
      </c>
    </row>
    <row r="66" spans="1:6" ht="12.75" customHeight="1">
      <c r="A66" s="45" t="s">
        <v>141</v>
      </c>
      <c r="B66" s="36">
        <v>363</v>
      </c>
      <c r="C66" s="218">
        <f t="shared" si="4"/>
        <v>330.33</v>
      </c>
      <c r="D66" s="42">
        <f t="shared" si="5"/>
        <v>315.81</v>
      </c>
      <c r="E66" s="42">
        <f t="shared" si="6"/>
        <v>301.28999999999996</v>
      </c>
      <c r="F66" s="46">
        <f t="shared" si="7"/>
        <v>275.88</v>
      </c>
    </row>
    <row r="67" spans="1:6" ht="12.75" customHeight="1">
      <c r="A67" s="45" t="s">
        <v>142</v>
      </c>
      <c r="B67" s="36">
        <v>521</v>
      </c>
      <c r="C67" s="218">
        <f t="shared" si="4"/>
        <v>474.11</v>
      </c>
      <c r="D67" s="42">
        <f t="shared" si="5"/>
        <v>453.27</v>
      </c>
      <c r="E67" s="42">
        <f t="shared" si="6"/>
        <v>432.43</v>
      </c>
      <c r="F67" s="46">
        <f t="shared" si="7"/>
        <v>395.96</v>
      </c>
    </row>
    <row r="68" spans="1:6" ht="12.75" customHeight="1">
      <c r="A68" s="45" t="s">
        <v>143</v>
      </c>
      <c r="B68" s="36">
        <v>675</v>
      </c>
      <c r="C68" s="218">
        <f t="shared" si="4"/>
        <v>614.25</v>
      </c>
      <c r="D68" s="42">
        <f t="shared" si="5"/>
        <v>587.25</v>
      </c>
      <c r="E68" s="42">
        <f t="shared" si="6"/>
        <v>560.25</v>
      </c>
      <c r="F68" s="46">
        <f t="shared" si="7"/>
        <v>513</v>
      </c>
    </row>
    <row r="69" spans="1:6" ht="12.75" customHeight="1">
      <c r="A69" s="45" t="s">
        <v>144</v>
      </c>
      <c r="B69" s="128">
        <v>1009</v>
      </c>
      <c r="C69" s="219">
        <f t="shared" si="4"/>
        <v>918.19</v>
      </c>
      <c r="D69" s="213">
        <f aca="true" t="shared" si="8" ref="D69:D78">B69*0.87</f>
        <v>877.83</v>
      </c>
      <c r="E69" s="213">
        <f aca="true" t="shared" si="9" ref="E69:E78">B69*0.83</f>
        <v>837.4699999999999</v>
      </c>
      <c r="F69" s="46">
        <f t="shared" si="7"/>
        <v>766.84</v>
      </c>
    </row>
    <row r="70" spans="1:6" ht="12.75" customHeight="1">
      <c r="A70" s="45" t="s">
        <v>1633</v>
      </c>
      <c r="B70" s="209">
        <v>1299</v>
      </c>
      <c r="C70" s="220">
        <f t="shared" si="4"/>
        <v>1182.0900000000001</v>
      </c>
      <c r="D70" s="212">
        <f t="shared" si="8"/>
        <v>1130.1299999999999</v>
      </c>
      <c r="E70" s="212">
        <f t="shared" si="9"/>
        <v>1078.1699999999998</v>
      </c>
      <c r="F70" s="46">
        <f t="shared" si="7"/>
        <v>987.24</v>
      </c>
    </row>
    <row r="71" spans="1:6" ht="12.75" customHeight="1">
      <c r="A71" s="45" t="s">
        <v>1634</v>
      </c>
      <c r="B71" s="37">
        <v>1585</v>
      </c>
      <c r="C71" s="103">
        <f t="shared" si="4"/>
        <v>1442.3500000000001</v>
      </c>
      <c r="D71" s="214">
        <f t="shared" si="8"/>
        <v>1378.95</v>
      </c>
      <c r="E71" s="214">
        <f t="shared" si="9"/>
        <v>1315.55</v>
      </c>
      <c r="F71" s="46">
        <f t="shared" si="7"/>
        <v>1204.6</v>
      </c>
    </row>
    <row r="72" spans="1:6" ht="12.75" customHeight="1">
      <c r="A72" s="45" t="s">
        <v>1635</v>
      </c>
      <c r="B72" s="37">
        <v>1875</v>
      </c>
      <c r="C72" s="103">
        <f t="shared" si="4"/>
        <v>1706.25</v>
      </c>
      <c r="D72" s="214">
        <f t="shared" si="8"/>
        <v>1631.25</v>
      </c>
      <c r="E72" s="214">
        <f t="shared" si="9"/>
        <v>1556.25</v>
      </c>
      <c r="F72" s="46">
        <f t="shared" si="7"/>
        <v>1425</v>
      </c>
    </row>
    <row r="73" spans="1:6" ht="12.75" customHeight="1">
      <c r="A73" s="45" t="s">
        <v>1636</v>
      </c>
      <c r="B73" s="37">
        <v>405</v>
      </c>
      <c r="C73" s="103">
        <f t="shared" si="4"/>
        <v>368.55</v>
      </c>
      <c r="D73" s="214">
        <f t="shared" si="8"/>
        <v>352.35</v>
      </c>
      <c r="E73" s="214">
        <f t="shared" si="9"/>
        <v>336.15</v>
      </c>
      <c r="F73" s="46">
        <f t="shared" si="7"/>
        <v>307.8</v>
      </c>
    </row>
    <row r="74" spans="1:6" ht="12.75" customHeight="1">
      <c r="A74" s="45" t="s">
        <v>1637</v>
      </c>
      <c r="B74" s="37">
        <v>697</v>
      </c>
      <c r="C74" s="103">
        <f t="shared" si="4"/>
        <v>634.27</v>
      </c>
      <c r="D74" s="214">
        <f t="shared" si="8"/>
        <v>606.39</v>
      </c>
      <c r="E74" s="214">
        <f t="shared" si="9"/>
        <v>578.51</v>
      </c>
      <c r="F74" s="46">
        <f t="shared" si="7"/>
        <v>529.72</v>
      </c>
    </row>
    <row r="75" spans="1:6" ht="12.75" customHeight="1">
      <c r="A75" s="45" t="s">
        <v>1638</v>
      </c>
      <c r="B75" s="37">
        <v>1345</v>
      </c>
      <c r="C75" s="103">
        <f t="shared" si="4"/>
        <v>1223.95</v>
      </c>
      <c r="D75" s="214">
        <f t="shared" si="8"/>
        <v>1170.15</v>
      </c>
      <c r="E75" s="214">
        <f t="shared" si="9"/>
        <v>1116.35</v>
      </c>
      <c r="F75" s="46">
        <f t="shared" si="7"/>
        <v>1022.2</v>
      </c>
    </row>
    <row r="76" spans="1:6" ht="12.75" customHeight="1">
      <c r="A76" s="45" t="s">
        <v>1639</v>
      </c>
      <c r="B76" s="37">
        <v>1917</v>
      </c>
      <c r="C76" s="103">
        <f t="shared" si="4"/>
        <v>1744.47</v>
      </c>
      <c r="D76" s="214">
        <f t="shared" si="8"/>
        <v>1667.79</v>
      </c>
      <c r="E76" s="214">
        <f t="shared" si="9"/>
        <v>1591.11</v>
      </c>
      <c r="F76" s="46">
        <f t="shared" si="7"/>
        <v>1456.92</v>
      </c>
    </row>
    <row r="77" spans="1:6" ht="12.75" customHeight="1">
      <c r="A77" s="45" t="s">
        <v>1640</v>
      </c>
      <c r="B77" s="37">
        <v>2470</v>
      </c>
      <c r="C77" s="103">
        <f t="shared" si="4"/>
        <v>2247.7000000000003</v>
      </c>
      <c r="D77" s="214">
        <f t="shared" si="8"/>
        <v>2148.9</v>
      </c>
      <c r="E77" s="214">
        <f t="shared" si="9"/>
        <v>2050.1</v>
      </c>
      <c r="F77" s="46">
        <f t="shared" si="7"/>
        <v>1877.2</v>
      </c>
    </row>
    <row r="78" spans="1:6" ht="12.75" customHeight="1">
      <c r="A78" s="45" t="s">
        <v>1641</v>
      </c>
      <c r="B78" s="37">
        <v>3015</v>
      </c>
      <c r="C78" s="103">
        <f t="shared" si="4"/>
        <v>2743.65</v>
      </c>
      <c r="D78" s="214">
        <f t="shared" si="8"/>
        <v>2623.05</v>
      </c>
      <c r="E78" s="214">
        <f t="shared" si="9"/>
        <v>2502.45</v>
      </c>
      <c r="F78" s="46">
        <f t="shared" si="7"/>
        <v>2291.4</v>
      </c>
    </row>
    <row r="79" spans="1:6" ht="12.75" customHeight="1" thickBot="1">
      <c r="A79" s="45" t="s">
        <v>1642</v>
      </c>
      <c r="B79" s="210">
        <v>3573</v>
      </c>
      <c r="C79" s="221">
        <f t="shared" si="4"/>
        <v>3251.4300000000003</v>
      </c>
      <c r="D79" s="211">
        <f t="shared" si="5"/>
        <v>3108.5099999999998</v>
      </c>
      <c r="E79" s="211">
        <f t="shared" si="6"/>
        <v>2965.5899999999997</v>
      </c>
      <c r="F79" s="53">
        <f t="shared" si="7"/>
        <v>2715.48</v>
      </c>
    </row>
    <row r="80" spans="1:6" ht="17.25" customHeight="1">
      <c r="A80" s="177" t="s">
        <v>678</v>
      </c>
      <c r="B80" s="60"/>
      <c r="C80" s="222"/>
      <c r="D80" s="179"/>
      <c r="E80" s="179"/>
      <c r="F80" s="180"/>
    </row>
    <row r="81" spans="1:6" ht="13.5" customHeight="1">
      <c r="A81" s="65" t="s">
        <v>679</v>
      </c>
      <c r="B81" s="58"/>
      <c r="C81" s="97"/>
      <c r="D81" s="58"/>
      <c r="E81" s="58"/>
      <c r="F81" s="66"/>
    </row>
    <row r="82" spans="1:6" ht="12.75">
      <c r="A82" s="49" t="s">
        <v>1009</v>
      </c>
      <c r="B82" s="41">
        <v>82.5</v>
      </c>
      <c r="C82" s="41">
        <f t="shared" si="4"/>
        <v>75.075</v>
      </c>
      <c r="D82" s="42">
        <f t="shared" si="5"/>
        <v>71.775</v>
      </c>
      <c r="E82" s="42">
        <f t="shared" si="6"/>
        <v>68.475</v>
      </c>
      <c r="F82" s="46">
        <f t="shared" si="7"/>
        <v>62.7</v>
      </c>
    </row>
    <row r="83" spans="1:6" ht="12.75">
      <c r="A83" s="49" t="s">
        <v>1010</v>
      </c>
      <c r="B83" s="41">
        <v>85</v>
      </c>
      <c r="C83" s="41">
        <f t="shared" si="4"/>
        <v>77.35000000000001</v>
      </c>
      <c r="D83" s="42">
        <f>B83*0.87</f>
        <v>73.95</v>
      </c>
      <c r="E83" s="42">
        <f>B83*0.83</f>
        <v>70.55</v>
      </c>
      <c r="F83" s="46">
        <f>B83*0.76</f>
        <v>64.6</v>
      </c>
    </row>
    <row r="84" spans="1:6" ht="12.75">
      <c r="A84" s="49" t="s">
        <v>1653</v>
      </c>
      <c r="B84" s="41">
        <v>80.5</v>
      </c>
      <c r="C84" s="41">
        <f t="shared" si="4"/>
        <v>73.255</v>
      </c>
      <c r="D84" s="42">
        <f>B84*0.87</f>
        <v>70.035</v>
      </c>
      <c r="E84" s="42">
        <f>B84*0.83</f>
        <v>66.815</v>
      </c>
      <c r="F84" s="46">
        <f>B84*0.76</f>
        <v>61.18</v>
      </c>
    </row>
    <row r="85" spans="1:6" ht="12.75">
      <c r="A85" s="49" t="s">
        <v>354</v>
      </c>
      <c r="B85" s="41">
        <v>85</v>
      </c>
      <c r="C85" s="41">
        <f t="shared" si="4"/>
        <v>77.35000000000001</v>
      </c>
      <c r="D85" s="42">
        <f t="shared" si="5"/>
        <v>73.95</v>
      </c>
      <c r="E85" s="42">
        <f t="shared" si="6"/>
        <v>70.55</v>
      </c>
      <c r="F85" s="46">
        <f t="shared" si="7"/>
        <v>64.6</v>
      </c>
    </row>
    <row r="86" spans="1:6" ht="12.75">
      <c r="A86" s="49" t="s">
        <v>355</v>
      </c>
      <c r="B86" s="41">
        <v>101</v>
      </c>
      <c r="C86" s="41">
        <f t="shared" si="4"/>
        <v>91.91</v>
      </c>
      <c r="D86" s="42">
        <f>B86*0.87</f>
        <v>87.87</v>
      </c>
      <c r="E86" s="42">
        <f>B86*0.83</f>
        <v>83.83</v>
      </c>
      <c r="F86" s="46">
        <f>B86*0.76</f>
        <v>76.76</v>
      </c>
    </row>
    <row r="87" spans="1:6" ht="12.75">
      <c r="A87" s="49" t="s">
        <v>356</v>
      </c>
      <c r="B87" s="41">
        <v>104</v>
      </c>
      <c r="C87" s="41">
        <f t="shared" si="4"/>
        <v>94.64</v>
      </c>
      <c r="D87" s="42">
        <f t="shared" si="5"/>
        <v>90.48</v>
      </c>
      <c r="E87" s="42">
        <f t="shared" si="6"/>
        <v>86.32</v>
      </c>
      <c r="F87" s="46">
        <f t="shared" si="7"/>
        <v>79.04</v>
      </c>
    </row>
    <row r="88" spans="1:6" ht="12.75">
      <c r="A88" s="49" t="s">
        <v>358</v>
      </c>
      <c r="B88" s="41">
        <v>273</v>
      </c>
      <c r="C88" s="41">
        <f t="shared" si="4"/>
        <v>248.43</v>
      </c>
      <c r="D88" s="42">
        <f t="shared" si="5"/>
        <v>237.51</v>
      </c>
      <c r="E88" s="42">
        <f t="shared" si="6"/>
        <v>226.58999999999997</v>
      </c>
      <c r="F88" s="46">
        <f t="shared" si="7"/>
        <v>207.48</v>
      </c>
    </row>
    <row r="89" spans="1:6" ht="12.75">
      <c r="A89" s="49" t="s">
        <v>359</v>
      </c>
      <c r="B89" s="41">
        <v>315</v>
      </c>
      <c r="C89" s="41">
        <f t="shared" si="4"/>
        <v>286.65000000000003</v>
      </c>
      <c r="D89" s="42">
        <f t="shared" si="5"/>
        <v>274.05</v>
      </c>
      <c r="E89" s="42">
        <f t="shared" si="6"/>
        <v>261.45</v>
      </c>
      <c r="F89" s="46">
        <f t="shared" si="7"/>
        <v>239.4</v>
      </c>
    </row>
    <row r="90" spans="1:6" ht="12.75">
      <c r="A90" s="49" t="s">
        <v>1645</v>
      </c>
      <c r="B90" s="41">
        <v>165</v>
      </c>
      <c r="C90" s="41">
        <f t="shared" si="4"/>
        <v>150.15</v>
      </c>
      <c r="D90" s="42">
        <f t="shared" si="5"/>
        <v>143.55</v>
      </c>
      <c r="E90" s="42">
        <f t="shared" si="6"/>
        <v>136.95</v>
      </c>
      <c r="F90" s="46">
        <f t="shared" si="7"/>
        <v>125.4</v>
      </c>
    </row>
    <row r="91" spans="1:6" ht="12.75" customHeight="1">
      <c r="A91" s="49" t="s">
        <v>1646</v>
      </c>
      <c r="B91" s="41">
        <v>148</v>
      </c>
      <c r="C91" s="41">
        <f t="shared" si="4"/>
        <v>134.68</v>
      </c>
      <c r="D91" s="42">
        <f t="shared" si="5"/>
        <v>128.76</v>
      </c>
      <c r="E91" s="42">
        <f t="shared" si="6"/>
        <v>122.83999999999999</v>
      </c>
      <c r="F91" s="46">
        <f t="shared" si="7"/>
        <v>112.48</v>
      </c>
    </row>
    <row r="92" spans="1:6" ht="12.75" customHeight="1">
      <c r="A92" s="49" t="s">
        <v>1647</v>
      </c>
      <c r="B92" s="41">
        <v>407</v>
      </c>
      <c r="C92" s="41">
        <f t="shared" si="4"/>
        <v>370.37</v>
      </c>
      <c r="D92" s="42">
        <f t="shared" si="5"/>
        <v>354.09</v>
      </c>
      <c r="E92" s="42">
        <f t="shared" si="6"/>
        <v>337.81</v>
      </c>
      <c r="F92" s="46">
        <f t="shared" si="7"/>
        <v>309.32</v>
      </c>
    </row>
    <row r="93" spans="1:6" ht="12.75" customHeight="1">
      <c r="A93" s="49" t="s">
        <v>1648</v>
      </c>
      <c r="B93" s="41">
        <v>407</v>
      </c>
      <c r="C93" s="41">
        <f t="shared" si="4"/>
        <v>370.37</v>
      </c>
      <c r="D93" s="42">
        <f t="shared" si="5"/>
        <v>354.09</v>
      </c>
      <c r="E93" s="42">
        <f t="shared" si="6"/>
        <v>337.81</v>
      </c>
      <c r="F93" s="46">
        <f t="shared" si="7"/>
        <v>309.32</v>
      </c>
    </row>
    <row r="94" spans="1:6" ht="12.75" customHeight="1">
      <c r="A94" s="49" t="s">
        <v>1011</v>
      </c>
      <c r="B94" s="41">
        <v>597</v>
      </c>
      <c r="C94" s="41">
        <f t="shared" si="4"/>
        <v>543.27</v>
      </c>
      <c r="D94" s="42">
        <f t="shared" si="5"/>
        <v>519.39</v>
      </c>
      <c r="E94" s="42">
        <f t="shared" si="6"/>
        <v>495.51</v>
      </c>
      <c r="F94" s="46">
        <f t="shared" si="7"/>
        <v>453.72</v>
      </c>
    </row>
    <row r="95" spans="1:6" ht="12.75" customHeight="1">
      <c r="A95" s="49" t="s">
        <v>1012</v>
      </c>
      <c r="B95" s="41">
        <v>533</v>
      </c>
      <c r="C95" s="41">
        <f t="shared" si="4"/>
        <v>485.03000000000003</v>
      </c>
      <c r="D95" s="42">
        <f t="shared" si="5"/>
        <v>463.71</v>
      </c>
      <c r="E95" s="42">
        <f t="shared" si="6"/>
        <v>442.39</v>
      </c>
      <c r="F95" s="46">
        <f t="shared" si="7"/>
        <v>405.08</v>
      </c>
    </row>
    <row r="96" spans="1:6" ht="13.5" customHeight="1">
      <c r="A96" s="49" t="s">
        <v>1649</v>
      </c>
      <c r="B96" s="41">
        <v>85</v>
      </c>
      <c r="C96" s="41">
        <f t="shared" si="4"/>
        <v>77.35000000000001</v>
      </c>
      <c r="D96" s="42">
        <f t="shared" si="5"/>
        <v>73.95</v>
      </c>
      <c r="E96" s="42">
        <f t="shared" si="6"/>
        <v>70.55</v>
      </c>
      <c r="F96" s="46">
        <f t="shared" si="7"/>
        <v>64.6</v>
      </c>
    </row>
    <row r="97" spans="1:6" ht="13.5" customHeight="1">
      <c r="A97" s="49" t="s">
        <v>1650</v>
      </c>
      <c r="B97" s="41">
        <v>87</v>
      </c>
      <c r="C97" s="41">
        <f t="shared" si="4"/>
        <v>79.17</v>
      </c>
      <c r="D97" s="42">
        <f t="shared" si="5"/>
        <v>75.69</v>
      </c>
      <c r="E97" s="42">
        <f t="shared" si="6"/>
        <v>72.21</v>
      </c>
      <c r="F97" s="46">
        <f t="shared" si="7"/>
        <v>66.12</v>
      </c>
    </row>
    <row r="98" spans="1:6" ht="13.5" customHeight="1">
      <c r="A98" s="49" t="s">
        <v>1651</v>
      </c>
      <c r="B98" s="41">
        <v>269</v>
      </c>
      <c r="C98" s="41">
        <f t="shared" si="4"/>
        <v>244.79000000000002</v>
      </c>
      <c r="D98" s="42">
        <f t="shared" si="5"/>
        <v>234.03</v>
      </c>
      <c r="E98" s="42">
        <f t="shared" si="6"/>
        <v>223.26999999999998</v>
      </c>
      <c r="F98" s="46">
        <f t="shared" si="7"/>
        <v>204.44</v>
      </c>
    </row>
    <row r="99" spans="1:6" ht="13.5" customHeight="1">
      <c r="A99" s="49" t="s">
        <v>1013</v>
      </c>
      <c r="B99" s="41">
        <v>282</v>
      </c>
      <c r="C99" s="41">
        <f t="shared" si="4"/>
        <v>256.62</v>
      </c>
      <c r="D99" s="42">
        <f>B99*0.87</f>
        <v>245.34</v>
      </c>
      <c r="E99" s="42">
        <f>B99*0.83</f>
        <v>234.06</v>
      </c>
      <c r="F99" s="46">
        <f>B99*0.76</f>
        <v>214.32</v>
      </c>
    </row>
    <row r="100" spans="1:6" ht="12.75">
      <c r="A100" s="49" t="s">
        <v>1652</v>
      </c>
      <c r="B100" s="41">
        <v>29</v>
      </c>
      <c r="C100" s="41">
        <f t="shared" si="4"/>
        <v>26.39</v>
      </c>
      <c r="D100" s="42">
        <f t="shared" si="5"/>
        <v>25.23</v>
      </c>
      <c r="E100" s="42">
        <f t="shared" si="6"/>
        <v>24.07</v>
      </c>
      <c r="F100" s="46">
        <f t="shared" si="7"/>
        <v>22.04</v>
      </c>
    </row>
    <row r="101" spans="1:6" ht="12.75">
      <c r="A101" s="216" t="s">
        <v>357</v>
      </c>
      <c r="B101" s="41">
        <v>191</v>
      </c>
      <c r="C101" s="41">
        <f t="shared" si="4"/>
        <v>173.81</v>
      </c>
      <c r="D101" s="42">
        <f t="shared" si="5"/>
        <v>166.17</v>
      </c>
      <c r="E101" s="42">
        <f t="shared" si="6"/>
        <v>158.53</v>
      </c>
      <c r="F101" s="46">
        <f t="shared" si="7"/>
        <v>145.16</v>
      </c>
    </row>
    <row r="102" spans="1:6" ht="12.75">
      <c r="A102" s="215" t="s">
        <v>1643</v>
      </c>
      <c r="B102" s="41">
        <v>169</v>
      </c>
      <c r="C102" s="41">
        <f t="shared" si="4"/>
        <v>153.79</v>
      </c>
      <c r="D102" s="42">
        <f t="shared" si="5"/>
        <v>147.03</v>
      </c>
      <c r="E102" s="42">
        <f t="shared" si="6"/>
        <v>140.26999999999998</v>
      </c>
      <c r="F102" s="46">
        <f t="shared" si="7"/>
        <v>128.44</v>
      </c>
    </row>
    <row r="103" spans="1:6" ht="13.5" thickBot="1">
      <c r="A103" s="139" t="s">
        <v>1644</v>
      </c>
      <c r="B103" s="51">
        <v>197</v>
      </c>
      <c r="C103" s="51">
        <f t="shared" si="4"/>
        <v>179.27</v>
      </c>
      <c r="D103" s="52">
        <f t="shared" si="5"/>
        <v>171.39</v>
      </c>
      <c r="E103" s="52">
        <f t="shared" si="6"/>
        <v>163.51</v>
      </c>
      <c r="F103" s="53">
        <f t="shared" si="7"/>
        <v>149.72</v>
      </c>
    </row>
  </sheetData>
  <sheetProtection/>
  <mergeCells count="5">
    <mergeCell ref="A62:F62"/>
    <mergeCell ref="B1:F1"/>
    <mergeCell ref="B2:F2"/>
    <mergeCell ref="B4:F4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87">
      <selection activeCell="F83" sqref="F83"/>
    </sheetView>
  </sheetViews>
  <sheetFormatPr defaultColWidth="9.00390625" defaultRowHeight="12.75"/>
  <cols>
    <col min="1" max="1" width="51.125" style="0" customWidth="1"/>
    <col min="2" max="2" width="9.375" style="0" customWidth="1"/>
  </cols>
  <sheetData>
    <row r="1" spans="1:6" ht="26.25">
      <c r="A1" s="1" t="s">
        <v>852</v>
      </c>
      <c r="B1" s="254" t="s">
        <v>853</v>
      </c>
      <c r="C1" s="254"/>
      <c r="D1" s="254"/>
      <c r="E1" s="254"/>
      <c r="F1" s="254"/>
    </row>
    <row r="2" spans="1:6" ht="12.75">
      <c r="A2" s="3"/>
      <c r="B2" s="254" t="s">
        <v>145</v>
      </c>
      <c r="C2" s="254"/>
      <c r="D2" s="254"/>
      <c r="E2" s="254"/>
      <c r="F2" s="254"/>
    </row>
    <row r="3" spans="1:6" ht="23.25">
      <c r="A3" s="4" t="s">
        <v>854</v>
      </c>
      <c r="B3" s="5"/>
      <c r="C3" s="6"/>
      <c r="D3" s="6"/>
      <c r="E3" s="6"/>
      <c r="F3" s="6"/>
    </row>
    <row r="4" spans="1:6" ht="12.75">
      <c r="A4" s="31">
        <v>44572</v>
      </c>
      <c r="B4" s="254" t="s">
        <v>855</v>
      </c>
      <c r="C4" s="254"/>
      <c r="D4" s="254"/>
      <c r="E4" s="254"/>
      <c r="F4" s="254"/>
    </row>
    <row r="5" spans="1:6" ht="12.75">
      <c r="A5" s="7"/>
      <c r="B5" s="8"/>
      <c r="C5" s="2"/>
      <c r="D5" s="2"/>
      <c r="E5" s="2"/>
      <c r="F5" s="2"/>
    </row>
    <row r="6" spans="1:6" ht="12.75">
      <c r="A6" s="255" t="s">
        <v>146</v>
      </c>
      <c r="B6" s="255"/>
      <c r="C6" s="255"/>
      <c r="D6" s="255"/>
      <c r="E6" s="255"/>
      <c r="F6" s="255"/>
    </row>
    <row r="7" spans="1:6" ht="13.5" thickBot="1">
      <c r="A7" s="3"/>
      <c r="B7" s="5"/>
      <c r="C7" s="6"/>
      <c r="D7" s="6"/>
      <c r="E7" s="6"/>
      <c r="F7" s="6"/>
    </row>
    <row r="8" spans="1:6" ht="24.75" thickBot="1">
      <c r="A8" s="9" t="s">
        <v>856</v>
      </c>
      <c r="B8" s="32" t="s">
        <v>1211</v>
      </c>
      <c r="C8" s="33" t="s">
        <v>1219</v>
      </c>
      <c r="D8" s="33" t="s">
        <v>1220</v>
      </c>
      <c r="E8" s="33" t="s">
        <v>1221</v>
      </c>
      <c r="F8" s="33" t="s">
        <v>1222</v>
      </c>
    </row>
    <row r="9" spans="1:6" ht="15.75" thickBot="1">
      <c r="A9" s="157" t="s">
        <v>223</v>
      </c>
      <c r="B9" s="158"/>
      <c r="C9" s="158"/>
      <c r="D9" s="158"/>
      <c r="E9" s="158"/>
      <c r="F9" s="159"/>
    </row>
    <row r="10" spans="1:6" ht="12.75" customHeight="1">
      <c r="A10" s="160" t="s">
        <v>147</v>
      </c>
      <c r="B10" s="21"/>
      <c r="C10" s="21"/>
      <c r="D10" s="21"/>
      <c r="E10" s="21"/>
      <c r="F10" s="22"/>
    </row>
    <row r="11" spans="1:6" ht="12.75">
      <c r="A11" s="12" t="s">
        <v>148</v>
      </c>
      <c r="B11" s="161">
        <v>187</v>
      </c>
      <c r="C11" s="74">
        <f aca="true" t="shared" si="0" ref="C11:C16">0.91*B11</f>
        <v>170.17000000000002</v>
      </c>
      <c r="D11" s="74">
        <f aca="true" t="shared" si="1" ref="D11:D16">B11*0.87</f>
        <v>162.69</v>
      </c>
      <c r="E11" s="75">
        <f aca="true" t="shared" si="2" ref="E11:E16">B11*0.83</f>
        <v>155.20999999999998</v>
      </c>
      <c r="F11" s="76">
        <f aca="true" t="shared" si="3" ref="F11:F16">B11*0.76</f>
        <v>142.12</v>
      </c>
    </row>
    <row r="12" spans="1:6" ht="12.75">
      <c r="A12" s="12" t="s">
        <v>149</v>
      </c>
      <c r="B12" s="161">
        <v>300</v>
      </c>
      <c r="C12" s="74">
        <f t="shared" si="0"/>
        <v>273</v>
      </c>
      <c r="D12" s="74">
        <f t="shared" si="1"/>
        <v>261</v>
      </c>
      <c r="E12" s="75">
        <f t="shared" si="2"/>
        <v>249</v>
      </c>
      <c r="F12" s="76">
        <f t="shared" si="3"/>
        <v>228</v>
      </c>
    </row>
    <row r="13" spans="1:6" ht="12.75">
      <c r="A13" s="12" t="s">
        <v>150</v>
      </c>
      <c r="B13" s="161">
        <v>469</v>
      </c>
      <c r="C13" s="74">
        <f t="shared" si="0"/>
        <v>426.79</v>
      </c>
      <c r="D13" s="74">
        <f t="shared" si="1"/>
        <v>408.03</v>
      </c>
      <c r="E13" s="75">
        <f t="shared" si="2"/>
        <v>389.27</v>
      </c>
      <c r="F13" s="76">
        <f t="shared" si="3"/>
        <v>356.44</v>
      </c>
    </row>
    <row r="14" spans="1:6" ht="12.75" customHeight="1">
      <c r="A14" s="12" t="s">
        <v>151</v>
      </c>
      <c r="B14" s="161">
        <v>900</v>
      </c>
      <c r="C14" s="74">
        <f t="shared" si="0"/>
        <v>819</v>
      </c>
      <c r="D14" s="74">
        <f t="shared" si="1"/>
        <v>783</v>
      </c>
      <c r="E14" s="75">
        <f t="shared" si="2"/>
        <v>747</v>
      </c>
      <c r="F14" s="76">
        <f t="shared" si="3"/>
        <v>684</v>
      </c>
    </row>
    <row r="15" spans="1:6" ht="12.75" customHeight="1">
      <c r="A15" s="12" t="s">
        <v>214</v>
      </c>
      <c r="B15" s="161">
        <v>1325</v>
      </c>
      <c r="C15" s="74">
        <f t="shared" si="0"/>
        <v>1205.75</v>
      </c>
      <c r="D15" s="74">
        <f t="shared" si="1"/>
        <v>1152.75</v>
      </c>
      <c r="E15" s="75">
        <f t="shared" si="2"/>
        <v>1099.75</v>
      </c>
      <c r="F15" s="76">
        <f t="shared" si="3"/>
        <v>1007</v>
      </c>
    </row>
    <row r="16" spans="1:6" ht="12.75" customHeight="1" thickBot="1">
      <c r="A16" s="12" t="s">
        <v>215</v>
      </c>
      <c r="B16" s="161">
        <v>1995</v>
      </c>
      <c r="C16" s="74">
        <f t="shared" si="0"/>
        <v>1815.45</v>
      </c>
      <c r="D16" s="74">
        <f t="shared" si="1"/>
        <v>1735.65</v>
      </c>
      <c r="E16" s="75">
        <f t="shared" si="2"/>
        <v>1655.85</v>
      </c>
      <c r="F16" s="76">
        <f t="shared" si="3"/>
        <v>1516.2</v>
      </c>
    </row>
    <row r="17" spans="1:6" ht="12.75" customHeight="1">
      <c r="A17" s="160" t="s">
        <v>216</v>
      </c>
      <c r="B17" s="21"/>
      <c r="C17" s="21"/>
      <c r="D17" s="21"/>
      <c r="E17" s="21"/>
      <c r="F17" s="22"/>
    </row>
    <row r="18" spans="1:6" ht="12.75" customHeight="1">
      <c r="A18" s="12" t="s">
        <v>217</v>
      </c>
      <c r="B18" s="161">
        <v>220</v>
      </c>
      <c r="C18" s="74">
        <f>0.91*B18</f>
        <v>200.20000000000002</v>
      </c>
      <c r="D18" s="74">
        <f>B18*0.87</f>
        <v>191.4</v>
      </c>
      <c r="E18" s="75">
        <f>B18*0.83</f>
        <v>182.6</v>
      </c>
      <c r="F18" s="76">
        <f>B18*0.76</f>
        <v>167.2</v>
      </c>
    </row>
    <row r="19" spans="1:6" ht="12.75" customHeight="1">
      <c r="A19" s="12" t="s">
        <v>218</v>
      </c>
      <c r="B19" s="161">
        <v>300</v>
      </c>
      <c r="C19" s="74">
        <f>0.91*B19</f>
        <v>273</v>
      </c>
      <c r="D19" s="74">
        <f>B19*0.87</f>
        <v>261</v>
      </c>
      <c r="E19" s="75">
        <f>B19*0.83</f>
        <v>249</v>
      </c>
      <c r="F19" s="76">
        <f>B19*0.76</f>
        <v>228</v>
      </c>
    </row>
    <row r="20" spans="1:6" ht="12.75" customHeight="1" thickBot="1">
      <c r="A20" s="12" t="s">
        <v>219</v>
      </c>
      <c r="B20" s="161">
        <v>495</v>
      </c>
      <c r="C20" s="74">
        <f>0.91*B20</f>
        <v>450.45</v>
      </c>
      <c r="D20" s="74">
        <f>B20*0.87</f>
        <v>430.65</v>
      </c>
      <c r="E20" s="75">
        <f>B20*0.83</f>
        <v>410.84999999999997</v>
      </c>
      <c r="F20" s="76">
        <f>B20*0.76</f>
        <v>376.2</v>
      </c>
    </row>
    <row r="21" spans="1:6" ht="12.75" customHeight="1">
      <c r="A21" s="160" t="s">
        <v>220</v>
      </c>
      <c r="B21" s="21"/>
      <c r="C21" s="21"/>
      <c r="D21" s="21"/>
      <c r="E21" s="21"/>
      <c r="F21" s="22"/>
    </row>
    <row r="22" spans="1:6" ht="12.75" customHeight="1">
      <c r="A22" s="12" t="s">
        <v>221</v>
      </c>
      <c r="B22" s="161">
        <v>197</v>
      </c>
      <c r="C22" s="74">
        <f aca="true" t="shared" si="4" ref="C22:C27">0.91*B22</f>
        <v>179.27</v>
      </c>
      <c r="D22" s="74">
        <f aca="true" t="shared" si="5" ref="D22:D27">B22*0.87</f>
        <v>171.39</v>
      </c>
      <c r="E22" s="75">
        <f aca="true" t="shared" si="6" ref="E22:E27">B22*0.83</f>
        <v>163.51</v>
      </c>
      <c r="F22" s="76">
        <f aca="true" t="shared" si="7" ref="F22:F27">B22*0.76</f>
        <v>149.72</v>
      </c>
    </row>
    <row r="23" spans="1:6" ht="12.75" customHeight="1">
      <c r="A23" s="12" t="s">
        <v>222</v>
      </c>
      <c r="B23" s="161">
        <v>319</v>
      </c>
      <c r="C23" s="74">
        <f t="shared" si="4"/>
        <v>290.29</v>
      </c>
      <c r="D23" s="74">
        <f t="shared" si="5"/>
        <v>277.53</v>
      </c>
      <c r="E23" s="75">
        <f t="shared" si="6"/>
        <v>264.77</v>
      </c>
      <c r="F23" s="76">
        <f t="shared" si="7"/>
        <v>242.44</v>
      </c>
    </row>
    <row r="24" spans="1:6" ht="12.75" customHeight="1">
      <c r="A24" s="12" t="s">
        <v>224</v>
      </c>
      <c r="B24" s="161">
        <v>509</v>
      </c>
      <c r="C24" s="74">
        <f t="shared" si="4"/>
        <v>463.19</v>
      </c>
      <c r="D24" s="74">
        <f t="shared" si="5"/>
        <v>442.83</v>
      </c>
      <c r="E24" s="75">
        <f t="shared" si="6"/>
        <v>422.46999999999997</v>
      </c>
      <c r="F24" s="76">
        <f t="shared" si="7"/>
        <v>386.84000000000003</v>
      </c>
    </row>
    <row r="25" spans="1:6" ht="12.75" customHeight="1">
      <c r="A25" s="12" t="s">
        <v>225</v>
      </c>
      <c r="B25" s="161">
        <v>965</v>
      </c>
      <c r="C25" s="74">
        <f t="shared" si="4"/>
        <v>878.15</v>
      </c>
      <c r="D25" s="74">
        <f t="shared" si="5"/>
        <v>839.55</v>
      </c>
      <c r="E25" s="75">
        <f t="shared" si="6"/>
        <v>800.9499999999999</v>
      </c>
      <c r="F25" s="76">
        <f t="shared" si="7"/>
        <v>733.4</v>
      </c>
    </row>
    <row r="26" spans="1:6" ht="12.75" customHeight="1">
      <c r="A26" s="12" t="s">
        <v>226</v>
      </c>
      <c r="B26" s="161">
        <v>1515</v>
      </c>
      <c r="C26" s="74">
        <f t="shared" si="4"/>
        <v>1378.65</v>
      </c>
      <c r="D26" s="74">
        <f t="shared" si="5"/>
        <v>1318.05</v>
      </c>
      <c r="E26" s="75">
        <f t="shared" si="6"/>
        <v>1257.45</v>
      </c>
      <c r="F26" s="76">
        <f t="shared" si="7"/>
        <v>1151.4</v>
      </c>
    </row>
    <row r="27" spans="1:6" ht="12.75" customHeight="1" thickBot="1">
      <c r="A27" s="12" t="s">
        <v>227</v>
      </c>
      <c r="B27" s="161">
        <v>2290</v>
      </c>
      <c r="C27" s="74">
        <f t="shared" si="4"/>
        <v>2083.9</v>
      </c>
      <c r="D27" s="74">
        <f t="shared" si="5"/>
        <v>1992.3</v>
      </c>
      <c r="E27" s="75">
        <f t="shared" si="6"/>
        <v>1900.6999999999998</v>
      </c>
      <c r="F27" s="76">
        <f t="shared" si="7"/>
        <v>1740.4</v>
      </c>
    </row>
    <row r="28" spans="1:6" ht="12.75" customHeight="1">
      <c r="A28" s="160" t="s">
        <v>228</v>
      </c>
      <c r="B28" s="21"/>
      <c r="C28" s="21"/>
      <c r="D28" s="21"/>
      <c r="E28" s="21"/>
      <c r="F28" s="22"/>
    </row>
    <row r="29" spans="1:6" ht="12.75" customHeight="1">
      <c r="A29" s="12" t="s">
        <v>229</v>
      </c>
      <c r="B29" s="161">
        <v>229</v>
      </c>
      <c r="C29" s="74">
        <f>0.91*B29</f>
        <v>208.39000000000001</v>
      </c>
      <c r="D29" s="74">
        <f>B29*0.87</f>
        <v>199.23</v>
      </c>
      <c r="E29" s="75">
        <f>B29*0.83</f>
        <v>190.07</v>
      </c>
      <c r="F29" s="76">
        <f>B29*0.76</f>
        <v>174.04</v>
      </c>
    </row>
    <row r="30" spans="1:6" ht="12.75" customHeight="1">
      <c r="A30" s="12" t="s">
        <v>230</v>
      </c>
      <c r="B30" s="161">
        <v>319</v>
      </c>
      <c r="C30" s="74">
        <f>0.91*B30</f>
        <v>290.29</v>
      </c>
      <c r="D30" s="74">
        <f>B30*0.87</f>
        <v>277.53</v>
      </c>
      <c r="E30" s="75">
        <f>B30*0.83</f>
        <v>264.77</v>
      </c>
      <c r="F30" s="76">
        <f>B30*0.76</f>
        <v>242.44</v>
      </c>
    </row>
    <row r="31" spans="1:6" ht="12.75" customHeight="1" thickBot="1">
      <c r="A31" s="12" t="s">
        <v>231</v>
      </c>
      <c r="B31" s="161">
        <v>460</v>
      </c>
      <c r="C31" s="74">
        <f>0.91*B31</f>
        <v>418.6</v>
      </c>
      <c r="D31" s="74">
        <f>B31*0.87</f>
        <v>400.2</v>
      </c>
      <c r="E31" s="75">
        <f>B31*0.83</f>
        <v>381.79999999999995</v>
      </c>
      <c r="F31" s="76">
        <f>B31*0.76</f>
        <v>349.6</v>
      </c>
    </row>
    <row r="32" spans="1:6" ht="12.75" customHeight="1">
      <c r="A32" s="160" t="s">
        <v>233</v>
      </c>
      <c r="B32" s="21"/>
      <c r="C32" s="21"/>
      <c r="D32" s="21"/>
      <c r="E32" s="21"/>
      <c r="F32" s="22"/>
    </row>
    <row r="33" spans="1:6" ht="12.75" customHeight="1">
      <c r="A33" s="12" t="s">
        <v>234</v>
      </c>
      <c r="B33" s="161">
        <v>245</v>
      </c>
      <c r="C33" s="74">
        <f>0.91*B33</f>
        <v>222.95000000000002</v>
      </c>
      <c r="D33" s="74">
        <f>B33*0.87</f>
        <v>213.15</v>
      </c>
      <c r="E33" s="75">
        <f>B33*0.83</f>
        <v>203.35</v>
      </c>
      <c r="F33" s="76">
        <f>B33*0.76</f>
        <v>186.2</v>
      </c>
    </row>
    <row r="34" spans="1:6" ht="12.75" customHeight="1">
      <c r="A34" s="12" t="s">
        <v>235</v>
      </c>
      <c r="B34" s="161">
        <v>350</v>
      </c>
      <c r="C34" s="74">
        <f>0.91*B34</f>
        <v>318.5</v>
      </c>
      <c r="D34" s="74">
        <f>B34*0.87</f>
        <v>304.5</v>
      </c>
      <c r="E34" s="75">
        <f>B34*0.83</f>
        <v>290.5</v>
      </c>
      <c r="F34" s="76">
        <f>B34*0.76</f>
        <v>266</v>
      </c>
    </row>
    <row r="35" spans="1:6" ht="12.75" customHeight="1" thickBot="1">
      <c r="A35" s="12" t="s">
        <v>236</v>
      </c>
      <c r="B35" s="161">
        <v>695</v>
      </c>
      <c r="C35" s="74">
        <f>0.91*B35</f>
        <v>632.45</v>
      </c>
      <c r="D35" s="74">
        <f>B35*0.87</f>
        <v>604.65</v>
      </c>
      <c r="E35" s="75">
        <f>B35*0.83</f>
        <v>576.85</v>
      </c>
      <c r="F35" s="76">
        <f>B35*0.76</f>
        <v>528.2</v>
      </c>
    </row>
    <row r="36" spans="1:6" ht="25.5" customHeight="1">
      <c r="A36" s="160" t="s">
        <v>237</v>
      </c>
      <c r="B36" s="21"/>
      <c r="C36" s="21"/>
      <c r="D36" s="21"/>
      <c r="E36" s="21"/>
      <c r="F36" s="22"/>
    </row>
    <row r="37" spans="1:6" ht="12.75" customHeight="1">
      <c r="A37" s="12" t="s">
        <v>1261</v>
      </c>
      <c r="B37" s="161">
        <v>291</v>
      </c>
      <c r="C37" s="74">
        <f aca="true" t="shared" si="8" ref="C37:C42">0.91*B37</f>
        <v>264.81</v>
      </c>
      <c r="D37" s="74">
        <f aca="true" t="shared" si="9" ref="D37:D42">B37*0.87</f>
        <v>253.17</v>
      </c>
      <c r="E37" s="75">
        <f aca="true" t="shared" si="10" ref="E37:E42">B37*0.83</f>
        <v>241.53</v>
      </c>
      <c r="F37" s="76">
        <f aca="true" t="shared" si="11" ref="F37:F42">B37*0.76</f>
        <v>221.16</v>
      </c>
    </row>
    <row r="38" spans="1:6" ht="12.75" customHeight="1">
      <c r="A38" s="12" t="s">
        <v>1262</v>
      </c>
      <c r="B38" s="161">
        <v>450</v>
      </c>
      <c r="C38" s="74">
        <f t="shared" si="8"/>
        <v>409.5</v>
      </c>
      <c r="D38" s="74">
        <f t="shared" si="9"/>
        <v>391.5</v>
      </c>
      <c r="E38" s="75">
        <f t="shared" si="10"/>
        <v>373.5</v>
      </c>
      <c r="F38" s="76">
        <f t="shared" si="11"/>
        <v>342</v>
      </c>
    </row>
    <row r="39" spans="1:6" ht="12.75" customHeight="1">
      <c r="A39" s="12" t="s">
        <v>1263</v>
      </c>
      <c r="B39" s="161">
        <v>637</v>
      </c>
      <c r="C39" s="74">
        <f t="shared" si="8"/>
        <v>579.6700000000001</v>
      </c>
      <c r="D39" s="74">
        <f t="shared" si="9"/>
        <v>554.1899999999999</v>
      </c>
      <c r="E39" s="75">
        <f t="shared" si="10"/>
        <v>528.7099999999999</v>
      </c>
      <c r="F39" s="76">
        <f t="shared" si="11"/>
        <v>484.12</v>
      </c>
    </row>
    <row r="40" spans="1:6" ht="12.75" customHeight="1">
      <c r="A40" s="12" t="s">
        <v>1208</v>
      </c>
      <c r="B40" s="161">
        <v>1300</v>
      </c>
      <c r="C40" s="74">
        <f t="shared" si="8"/>
        <v>1183</v>
      </c>
      <c r="D40" s="74">
        <f t="shared" si="9"/>
        <v>1131</v>
      </c>
      <c r="E40" s="75">
        <f t="shared" si="10"/>
        <v>1079</v>
      </c>
      <c r="F40" s="76">
        <f t="shared" si="11"/>
        <v>988</v>
      </c>
    </row>
    <row r="41" spans="1:6" ht="12.75" customHeight="1">
      <c r="A41" s="12" t="s">
        <v>1209</v>
      </c>
      <c r="B41" s="161">
        <v>2070</v>
      </c>
      <c r="C41" s="74">
        <f t="shared" si="8"/>
        <v>1883.7</v>
      </c>
      <c r="D41" s="74">
        <f t="shared" si="9"/>
        <v>1800.9</v>
      </c>
      <c r="E41" s="75">
        <f t="shared" si="10"/>
        <v>1718.1</v>
      </c>
      <c r="F41" s="76">
        <f t="shared" si="11"/>
        <v>1573.2</v>
      </c>
    </row>
    <row r="42" spans="1:6" ht="13.5" customHeight="1" thickBot="1">
      <c r="A42" s="12" t="s">
        <v>1210</v>
      </c>
      <c r="B42" s="161">
        <v>3475</v>
      </c>
      <c r="C42" s="154">
        <f t="shared" si="8"/>
        <v>3162.25</v>
      </c>
      <c r="D42" s="154">
        <f t="shared" si="9"/>
        <v>3023.25</v>
      </c>
      <c r="E42" s="155">
        <f t="shared" si="10"/>
        <v>2884.25</v>
      </c>
      <c r="F42" s="156">
        <f t="shared" si="11"/>
        <v>2641</v>
      </c>
    </row>
    <row r="43" spans="1:6" ht="25.5" customHeight="1">
      <c r="A43" s="167" t="s">
        <v>1212</v>
      </c>
      <c r="B43" s="267"/>
      <c r="C43" s="267"/>
      <c r="D43" s="267"/>
      <c r="E43" s="267"/>
      <c r="F43" s="268"/>
    </row>
    <row r="44" spans="1:6" ht="12.75" customHeight="1">
      <c r="A44" s="17" t="s">
        <v>1213</v>
      </c>
      <c r="B44" s="162">
        <v>350</v>
      </c>
      <c r="C44" s="163">
        <f>0.91*B44</f>
        <v>318.5</v>
      </c>
      <c r="D44" s="163">
        <f>B44*0.87</f>
        <v>304.5</v>
      </c>
      <c r="E44" s="164">
        <f>B44*0.83</f>
        <v>290.5</v>
      </c>
      <c r="F44" s="165">
        <f>B44*0.76</f>
        <v>266</v>
      </c>
    </row>
    <row r="45" spans="1:6" ht="12.75" customHeight="1">
      <c r="A45" s="12" t="s">
        <v>1214</v>
      </c>
      <c r="B45" s="161">
        <v>479</v>
      </c>
      <c r="C45" s="74">
        <f>0.91*B45</f>
        <v>435.89000000000004</v>
      </c>
      <c r="D45" s="74">
        <f>B45*0.87</f>
        <v>416.73</v>
      </c>
      <c r="E45" s="75">
        <f>B45*0.83</f>
        <v>397.57</v>
      </c>
      <c r="F45" s="76">
        <f>B45*0.76</f>
        <v>364.04</v>
      </c>
    </row>
    <row r="46" spans="1:6" ht="12.75" customHeight="1" thickBot="1">
      <c r="A46" s="23" t="s">
        <v>1215</v>
      </c>
      <c r="B46" s="166">
        <v>750</v>
      </c>
      <c r="C46" s="79">
        <f>0.91*B46</f>
        <v>682.5</v>
      </c>
      <c r="D46" s="79">
        <f>B46*0.87</f>
        <v>652.5</v>
      </c>
      <c r="E46" s="80">
        <f>B46*0.83</f>
        <v>622.5</v>
      </c>
      <c r="F46" s="81">
        <f>B46*0.76</f>
        <v>570</v>
      </c>
    </row>
    <row r="47" spans="1:6" ht="12.75">
      <c r="A47" s="160" t="s">
        <v>1216</v>
      </c>
      <c r="B47" s="21"/>
      <c r="C47" s="21"/>
      <c r="D47" s="21"/>
      <c r="E47" s="21"/>
      <c r="F47" s="22"/>
    </row>
    <row r="48" spans="1:6" ht="12.75">
      <c r="A48" s="12" t="s">
        <v>1217</v>
      </c>
      <c r="B48" s="161">
        <v>205</v>
      </c>
      <c r="C48" s="74">
        <f>0.91*B48</f>
        <v>186.55</v>
      </c>
      <c r="D48" s="74">
        <f>B48*0.87</f>
        <v>178.35</v>
      </c>
      <c r="E48" s="75">
        <f>B48*0.83</f>
        <v>170.15</v>
      </c>
      <c r="F48" s="76">
        <f>B48*0.76</f>
        <v>155.8</v>
      </c>
    </row>
    <row r="49" spans="1:6" ht="13.5" thickBot="1">
      <c r="A49" s="23" t="s">
        <v>1218</v>
      </c>
      <c r="B49" s="166">
        <v>385</v>
      </c>
      <c r="C49" s="79">
        <f>0.91*B49</f>
        <v>350.35</v>
      </c>
      <c r="D49" s="79">
        <f>B49*0.87</f>
        <v>334.95</v>
      </c>
      <c r="E49" s="80">
        <f>B49*0.83</f>
        <v>319.55</v>
      </c>
      <c r="F49" s="81">
        <f>B49*0.76</f>
        <v>292.6</v>
      </c>
    </row>
    <row r="50" spans="1:6" ht="2.25" customHeight="1" thickBot="1">
      <c r="A50" s="17"/>
      <c r="B50" s="73"/>
      <c r="C50" s="18"/>
      <c r="D50" s="18"/>
      <c r="E50" s="19"/>
      <c r="F50" s="20"/>
    </row>
    <row r="51" spans="1:6" ht="15.75" thickBot="1">
      <c r="A51" s="157" t="s">
        <v>499</v>
      </c>
      <c r="B51" s="158"/>
      <c r="C51" s="158"/>
      <c r="D51" s="158"/>
      <c r="E51" s="158"/>
      <c r="F51" s="159"/>
    </row>
    <row r="52" spans="1:6" ht="12.75">
      <c r="A52" s="160" t="s">
        <v>480</v>
      </c>
      <c r="B52" s="21"/>
      <c r="C52" s="21"/>
      <c r="D52" s="21"/>
      <c r="E52" s="21"/>
      <c r="F52" s="22"/>
    </row>
    <row r="53" spans="1:6" ht="13.5" customHeight="1">
      <c r="A53" s="12" t="s">
        <v>482</v>
      </c>
      <c r="B53" s="161">
        <v>273</v>
      </c>
      <c r="C53" s="74">
        <f aca="true" t="shared" si="12" ref="C53:C58">0.91*B53</f>
        <v>248.43</v>
      </c>
      <c r="D53" s="74">
        <f aca="true" t="shared" si="13" ref="D53:D58">B53*0.87</f>
        <v>237.51</v>
      </c>
      <c r="E53" s="75">
        <f aca="true" t="shared" si="14" ref="E53:E58">B53*0.83</f>
        <v>226.58999999999997</v>
      </c>
      <c r="F53" s="76">
        <f aca="true" t="shared" si="15" ref="F53:F58">B53*0.76</f>
        <v>207.48</v>
      </c>
    </row>
    <row r="54" spans="1:6" ht="13.5" customHeight="1">
      <c r="A54" s="12" t="s">
        <v>483</v>
      </c>
      <c r="B54" s="161">
        <v>361</v>
      </c>
      <c r="C54" s="74">
        <f t="shared" si="12"/>
        <v>328.51</v>
      </c>
      <c r="D54" s="74">
        <f t="shared" si="13"/>
        <v>314.07</v>
      </c>
      <c r="E54" s="75">
        <f t="shared" si="14"/>
        <v>299.63</v>
      </c>
      <c r="F54" s="76">
        <f t="shared" si="15"/>
        <v>274.36</v>
      </c>
    </row>
    <row r="55" spans="1:6" ht="13.5" customHeight="1">
      <c r="A55" s="12" t="s">
        <v>484</v>
      </c>
      <c r="B55" s="161">
        <v>641</v>
      </c>
      <c r="C55" s="74">
        <f t="shared" si="12"/>
        <v>583.3100000000001</v>
      </c>
      <c r="D55" s="74">
        <f t="shared" si="13"/>
        <v>557.67</v>
      </c>
      <c r="E55" s="75">
        <f t="shared" si="14"/>
        <v>532.03</v>
      </c>
      <c r="F55" s="76">
        <f t="shared" si="15"/>
        <v>487.16</v>
      </c>
    </row>
    <row r="56" spans="1:6" ht="13.5" customHeight="1">
      <c r="A56" s="12" t="s">
        <v>485</v>
      </c>
      <c r="B56" s="161">
        <v>1001</v>
      </c>
      <c r="C56" s="74">
        <f t="shared" si="12"/>
        <v>910.9100000000001</v>
      </c>
      <c r="D56" s="74">
        <f t="shared" si="13"/>
        <v>870.87</v>
      </c>
      <c r="E56" s="75">
        <f t="shared" si="14"/>
        <v>830.8299999999999</v>
      </c>
      <c r="F56" s="76">
        <f t="shared" si="15"/>
        <v>760.76</v>
      </c>
    </row>
    <row r="57" spans="1:6" ht="13.5" customHeight="1">
      <c r="A57" s="12" t="s">
        <v>486</v>
      </c>
      <c r="B57" s="161">
        <v>1501</v>
      </c>
      <c r="C57" s="74">
        <f t="shared" si="12"/>
        <v>1365.91</v>
      </c>
      <c r="D57" s="74">
        <f t="shared" si="13"/>
        <v>1305.87</v>
      </c>
      <c r="E57" s="75">
        <f t="shared" si="14"/>
        <v>1245.83</v>
      </c>
      <c r="F57" s="76">
        <f t="shared" si="15"/>
        <v>1140.76</v>
      </c>
    </row>
    <row r="58" spans="1:6" ht="13.5" customHeight="1" thickBot="1">
      <c r="A58" s="12" t="s">
        <v>487</v>
      </c>
      <c r="B58" s="161">
        <v>2265</v>
      </c>
      <c r="C58" s="74">
        <f t="shared" si="12"/>
        <v>2061.15</v>
      </c>
      <c r="D58" s="74">
        <f t="shared" si="13"/>
        <v>1970.55</v>
      </c>
      <c r="E58" s="75">
        <f t="shared" si="14"/>
        <v>1879.9499999999998</v>
      </c>
      <c r="F58" s="76">
        <f t="shared" si="15"/>
        <v>1721.4</v>
      </c>
    </row>
    <row r="59" spans="1:6" ht="13.5" customHeight="1">
      <c r="A59" s="160" t="s">
        <v>481</v>
      </c>
      <c r="B59" s="21"/>
      <c r="C59" s="21"/>
      <c r="D59" s="21"/>
      <c r="E59" s="21"/>
      <c r="F59" s="22"/>
    </row>
    <row r="60" spans="1:6" ht="12.75">
      <c r="A60" s="12" t="s">
        <v>488</v>
      </c>
      <c r="B60" s="161">
        <v>247</v>
      </c>
      <c r="C60" s="74">
        <f>0.91*B60</f>
        <v>224.77</v>
      </c>
      <c r="D60" s="74">
        <f>B60*0.87</f>
        <v>214.89</v>
      </c>
      <c r="E60" s="75">
        <f>B60*0.83</f>
        <v>205.01</v>
      </c>
      <c r="F60" s="76">
        <f>B60*0.76</f>
        <v>187.72</v>
      </c>
    </row>
    <row r="61" spans="1:6" ht="12.75">
      <c r="A61" s="12" t="s">
        <v>489</v>
      </c>
      <c r="B61" s="161">
        <v>345</v>
      </c>
      <c r="C61" s="74">
        <f>0.91*B61</f>
        <v>313.95</v>
      </c>
      <c r="D61" s="74">
        <f>B61*0.87</f>
        <v>300.15</v>
      </c>
      <c r="E61" s="75">
        <f>B61*0.83</f>
        <v>286.34999999999997</v>
      </c>
      <c r="F61" s="76">
        <f>B61*0.76</f>
        <v>262.2</v>
      </c>
    </row>
    <row r="62" spans="1:6" ht="13.5" thickBot="1">
      <c r="A62" s="12" t="s">
        <v>490</v>
      </c>
      <c r="B62" s="161">
        <v>631</v>
      </c>
      <c r="C62" s="74">
        <f>0.91*B62</f>
        <v>574.21</v>
      </c>
      <c r="D62" s="74">
        <f>B62*0.87</f>
        <v>548.97</v>
      </c>
      <c r="E62" s="75">
        <f>B62*0.83</f>
        <v>523.73</v>
      </c>
      <c r="F62" s="76">
        <f>B62*0.76</f>
        <v>479.56</v>
      </c>
    </row>
    <row r="63" spans="1:6" ht="12.75">
      <c r="A63" s="160" t="s">
        <v>491</v>
      </c>
      <c r="B63" s="21"/>
      <c r="C63" s="21"/>
      <c r="D63" s="21"/>
      <c r="E63" s="21"/>
      <c r="F63" s="22"/>
    </row>
    <row r="64" spans="1:6" ht="12.75">
      <c r="A64" s="12" t="s">
        <v>492</v>
      </c>
      <c r="B64" s="161">
        <v>287</v>
      </c>
      <c r="C64" s="74">
        <f>0.91*B64</f>
        <v>261.17</v>
      </c>
      <c r="D64" s="74">
        <f>B64*0.87</f>
        <v>249.69</v>
      </c>
      <c r="E64" s="75">
        <f>B64*0.83</f>
        <v>238.20999999999998</v>
      </c>
      <c r="F64" s="76">
        <f>B64*0.76</f>
        <v>218.12</v>
      </c>
    </row>
    <row r="65" spans="1:6" ht="12.75">
      <c r="A65" s="12" t="s">
        <v>493</v>
      </c>
      <c r="B65" s="161">
        <v>401</v>
      </c>
      <c r="C65" s="74">
        <f>0.91*B65</f>
        <v>364.91</v>
      </c>
      <c r="D65" s="74">
        <f>B65*0.87</f>
        <v>348.87</v>
      </c>
      <c r="E65" s="75">
        <f>B65*0.83</f>
        <v>332.83</v>
      </c>
      <c r="F65" s="76">
        <f>B65*0.76</f>
        <v>304.76</v>
      </c>
    </row>
    <row r="66" spans="1:6" ht="12.75">
      <c r="A66" s="12" t="s">
        <v>494</v>
      </c>
      <c r="B66" s="161">
        <v>663</v>
      </c>
      <c r="C66" s="74">
        <f>0.91*B66</f>
        <v>603.33</v>
      </c>
      <c r="D66" s="74">
        <f>B66*0.87</f>
        <v>576.81</v>
      </c>
      <c r="E66" s="75">
        <f>B66*0.83</f>
        <v>550.29</v>
      </c>
      <c r="F66" s="76">
        <f>B66*0.76</f>
        <v>503.88</v>
      </c>
    </row>
    <row r="67" spans="1:6" ht="12.75">
      <c r="A67" s="12" t="s">
        <v>495</v>
      </c>
      <c r="B67" s="161">
        <v>1175</v>
      </c>
      <c r="C67" s="74">
        <f>0.91*B67</f>
        <v>1069.25</v>
      </c>
      <c r="D67" s="74">
        <f>B67*0.87</f>
        <v>1022.25</v>
      </c>
      <c r="E67" s="75">
        <f>B67*0.83</f>
        <v>975.25</v>
      </c>
      <c r="F67" s="76">
        <f>B67*0.76</f>
        <v>893</v>
      </c>
    </row>
    <row r="68" spans="1:6" ht="13.5" thickBot="1">
      <c r="A68" s="12" t="s">
        <v>496</v>
      </c>
      <c r="B68" s="161">
        <v>1585</v>
      </c>
      <c r="C68" s="74">
        <f>0.91*B68</f>
        <v>1442.3500000000001</v>
      </c>
      <c r="D68" s="74">
        <f>B68*0.87</f>
        <v>1378.95</v>
      </c>
      <c r="E68" s="75">
        <f>B68*0.83</f>
        <v>1315.55</v>
      </c>
      <c r="F68" s="76">
        <f>B68*0.76</f>
        <v>1204.6</v>
      </c>
    </row>
    <row r="69" spans="1:6" ht="12.75">
      <c r="A69" s="160" t="s">
        <v>498</v>
      </c>
      <c r="B69" s="21"/>
      <c r="C69" s="21"/>
      <c r="D69" s="21"/>
      <c r="E69" s="21"/>
      <c r="F69" s="22"/>
    </row>
    <row r="70" spans="1:6" ht="12.75">
      <c r="A70" s="12" t="s">
        <v>497</v>
      </c>
      <c r="B70" s="161">
        <v>196</v>
      </c>
      <c r="C70" s="74">
        <f>0.91*B70</f>
        <v>178.36</v>
      </c>
      <c r="D70" s="74">
        <f>B70*0.87</f>
        <v>170.52</v>
      </c>
      <c r="E70" s="75">
        <f>B70*0.83</f>
        <v>162.67999999999998</v>
      </c>
      <c r="F70" s="76">
        <f>B70*0.76</f>
        <v>148.96</v>
      </c>
    </row>
    <row r="71" spans="1:6" ht="12.75">
      <c r="A71" s="12" t="s">
        <v>492</v>
      </c>
      <c r="B71" s="161">
        <v>270</v>
      </c>
      <c r="C71" s="74"/>
      <c r="D71" s="74"/>
      <c r="E71" s="75"/>
      <c r="F71" s="76"/>
    </row>
    <row r="72" spans="1:6" ht="12.75">
      <c r="A72" s="12" t="s">
        <v>493</v>
      </c>
      <c r="B72" s="161">
        <v>387</v>
      </c>
      <c r="C72" s="74">
        <f>0.91*B72</f>
        <v>352.17</v>
      </c>
      <c r="D72" s="74">
        <f>B72*0.87</f>
        <v>336.69</v>
      </c>
      <c r="E72" s="75">
        <f>B72*0.83</f>
        <v>321.21</v>
      </c>
      <c r="F72" s="76">
        <f>B72*0.76</f>
        <v>294.12</v>
      </c>
    </row>
    <row r="73" spans="1:6" ht="13.5" thickBot="1">
      <c r="A73" s="12" t="s">
        <v>494</v>
      </c>
      <c r="B73" s="161">
        <v>652</v>
      </c>
      <c r="C73" s="74">
        <f>0.91*B73</f>
        <v>593.32</v>
      </c>
      <c r="D73" s="74">
        <f>B73*0.87</f>
        <v>567.24</v>
      </c>
      <c r="E73" s="75">
        <f>B73*0.83</f>
        <v>541.16</v>
      </c>
      <c r="F73" s="76">
        <f>B73*0.76</f>
        <v>495.52</v>
      </c>
    </row>
    <row r="74" spans="1:6" ht="13.5" customHeight="1">
      <c r="A74" s="160" t="s">
        <v>505</v>
      </c>
      <c r="B74" s="21"/>
      <c r="C74" s="21"/>
      <c r="D74" s="21"/>
      <c r="E74" s="21"/>
      <c r="F74" s="22"/>
    </row>
    <row r="75" spans="1:6" ht="12.75">
      <c r="A75" s="12" t="s">
        <v>482</v>
      </c>
      <c r="B75" s="161">
        <v>273</v>
      </c>
      <c r="C75" s="74">
        <f>0.91*B75</f>
        <v>248.43</v>
      </c>
      <c r="D75" s="74">
        <f>B75*0.87</f>
        <v>237.51</v>
      </c>
      <c r="E75" s="75">
        <f>B75*0.83</f>
        <v>226.58999999999997</v>
      </c>
      <c r="F75" s="76">
        <f>B75*0.76</f>
        <v>207.48</v>
      </c>
    </row>
    <row r="76" spans="1:6" ht="12.75">
      <c r="A76" s="12" t="s">
        <v>483</v>
      </c>
      <c r="B76" s="161">
        <v>399</v>
      </c>
      <c r="C76" s="74">
        <f>0.91*B76</f>
        <v>363.09000000000003</v>
      </c>
      <c r="D76" s="74">
        <f>B76*0.87</f>
        <v>347.13</v>
      </c>
      <c r="E76" s="75">
        <f>B76*0.83</f>
        <v>331.16999999999996</v>
      </c>
      <c r="F76" s="76">
        <f>B76*0.76</f>
        <v>303.24</v>
      </c>
    </row>
    <row r="77" spans="1:6" ht="13.5" thickBot="1">
      <c r="A77" s="12" t="s">
        <v>484</v>
      </c>
      <c r="B77" s="161">
        <v>650</v>
      </c>
      <c r="C77" s="74">
        <f>0.91*B77</f>
        <v>591.5</v>
      </c>
      <c r="D77" s="74">
        <f>B77*0.87</f>
        <v>565.5</v>
      </c>
      <c r="E77" s="75">
        <f>B77*0.83</f>
        <v>539.5</v>
      </c>
      <c r="F77" s="76">
        <f>B77*0.76</f>
        <v>494</v>
      </c>
    </row>
    <row r="78" spans="1:6" ht="13.5" customHeight="1">
      <c r="A78" s="160" t="s">
        <v>506</v>
      </c>
      <c r="B78" s="21"/>
      <c r="C78" s="21"/>
      <c r="D78" s="21"/>
      <c r="E78" s="21"/>
      <c r="F78" s="22"/>
    </row>
    <row r="79" spans="1:6" ht="12.75">
      <c r="A79" s="12" t="s">
        <v>482</v>
      </c>
      <c r="B79" s="161">
        <v>287</v>
      </c>
      <c r="C79" s="74">
        <f>0.91*B79</f>
        <v>261.17</v>
      </c>
      <c r="D79" s="74">
        <f>B79*0.87</f>
        <v>249.69</v>
      </c>
      <c r="E79" s="75">
        <f>B79*0.83</f>
        <v>238.20999999999998</v>
      </c>
      <c r="F79" s="76">
        <f>B79*0.76</f>
        <v>218.12</v>
      </c>
    </row>
    <row r="80" spans="1:6" ht="12.75">
      <c r="A80" s="12" t="s">
        <v>483</v>
      </c>
      <c r="B80" s="161">
        <v>411</v>
      </c>
      <c r="C80" s="74">
        <f>0.91*B80</f>
        <v>374.01</v>
      </c>
      <c r="D80" s="74">
        <f>B80*0.87</f>
        <v>357.57</v>
      </c>
      <c r="E80" s="75">
        <f>B80*0.83</f>
        <v>341.13</v>
      </c>
      <c r="F80" s="76">
        <f>B80*0.76</f>
        <v>312.36</v>
      </c>
    </row>
    <row r="81" spans="1:6" ht="13.5" thickBot="1">
      <c r="A81" s="12" t="s">
        <v>484</v>
      </c>
      <c r="B81" s="161">
        <v>683</v>
      </c>
      <c r="C81" s="74">
        <f>0.91*B81</f>
        <v>621.53</v>
      </c>
      <c r="D81" s="74">
        <f>B81*0.87</f>
        <v>594.21</v>
      </c>
      <c r="E81" s="75">
        <f>B81*0.83</f>
        <v>566.89</v>
      </c>
      <c r="F81" s="76">
        <f>B81*0.76</f>
        <v>519.08</v>
      </c>
    </row>
    <row r="82" spans="1:6" ht="24">
      <c r="A82" s="160" t="s">
        <v>500</v>
      </c>
      <c r="B82" s="21"/>
      <c r="C82" s="21"/>
      <c r="D82" s="21"/>
      <c r="E82" s="21"/>
      <c r="F82" s="22"/>
    </row>
    <row r="83" spans="1:6" ht="22.5">
      <c r="A83" s="12" t="s">
        <v>501</v>
      </c>
      <c r="B83" s="161">
        <v>361</v>
      </c>
      <c r="C83" s="74">
        <f>0.91*B83</f>
        <v>328.51</v>
      </c>
      <c r="D83" s="74">
        <f>B83*0.87</f>
        <v>314.07</v>
      </c>
      <c r="E83" s="75">
        <f>B83*0.83</f>
        <v>299.63</v>
      </c>
      <c r="F83" s="76">
        <f>B83*0.76</f>
        <v>274.36</v>
      </c>
    </row>
    <row r="84" spans="1:6" ht="22.5">
      <c r="A84" s="12" t="s">
        <v>502</v>
      </c>
      <c r="B84" s="161">
        <v>525</v>
      </c>
      <c r="C84" s="74">
        <f>0.91*B84</f>
        <v>477.75</v>
      </c>
      <c r="D84" s="74">
        <f>B84*0.87</f>
        <v>456.75</v>
      </c>
      <c r="E84" s="75">
        <f>B84*0.83</f>
        <v>435.75</v>
      </c>
      <c r="F84" s="76">
        <f>B84*0.76</f>
        <v>399</v>
      </c>
    </row>
    <row r="85" spans="1:6" ht="22.5">
      <c r="A85" s="240" t="s">
        <v>503</v>
      </c>
      <c r="B85" s="161">
        <v>953</v>
      </c>
      <c r="C85" s="74">
        <f>0.91*B85</f>
        <v>867.23</v>
      </c>
      <c r="D85" s="74">
        <f>B85*0.87</f>
        <v>829.11</v>
      </c>
      <c r="E85" s="75">
        <f>B85*0.83</f>
        <v>790.99</v>
      </c>
      <c r="F85" s="76">
        <f>B85*0.76</f>
        <v>724.28</v>
      </c>
    </row>
    <row r="86" spans="1:6" ht="23.25" thickBot="1">
      <c r="A86" s="239" t="s">
        <v>504</v>
      </c>
      <c r="B86" s="166">
        <v>1425</v>
      </c>
      <c r="C86" s="79">
        <f>0.91*B86</f>
        <v>1296.75</v>
      </c>
      <c r="D86" s="79">
        <f>B86*0.87</f>
        <v>1239.75</v>
      </c>
      <c r="E86" s="80">
        <f>B86*0.83</f>
        <v>1182.75</v>
      </c>
      <c r="F86" s="81">
        <f>B86*0.76</f>
        <v>1083</v>
      </c>
    </row>
    <row r="87" spans="1:6" ht="24">
      <c r="A87" s="160" t="s">
        <v>507</v>
      </c>
      <c r="B87" s="21"/>
      <c r="C87" s="21"/>
      <c r="D87" s="21"/>
      <c r="E87" s="21"/>
      <c r="F87" s="22"/>
    </row>
    <row r="88" spans="1:6" ht="22.5">
      <c r="A88" s="12" t="s">
        <v>501</v>
      </c>
      <c r="B88" s="161">
        <v>421</v>
      </c>
      <c r="C88" s="74">
        <f>0.91*B88</f>
        <v>383.11</v>
      </c>
      <c r="D88" s="74">
        <f>B88*0.87</f>
        <v>366.27</v>
      </c>
      <c r="E88" s="75">
        <f>B88*0.83</f>
        <v>349.43</v>
      </c>
      <c r="F88" s="76">
        <f>B88*0.76</f>
        <v>319.96</v>
      </c>
    </row>
    <row r="89" spans="1:6" ht="22.5">
      <c r="A89" s="12" t="s">
        <v>502</v>
      </c>
      <c r="B89" s="161">
        <v>615</v>
      </c>
      <c r="C89" s="74">
        <f>0.91*B89</f>
        <v>559.65</v>
      </c>
      <c r="D89" s="74">
        <f>B89*0.87</f>
        <v>535.05</v>
      </c>
      <c r="E89" s="75">
        <f>B89*0.83</f>
        <v>510.45</v>
      </c>
      <c r="F89" s="76">
        <f>B89*0.76</f>
        <v>467.4</v>
      </c>
    </row>
    <row r="90" spans="1:6" ht="23.25" thickBot="1">
      <c r="A90" s="240" t="s">
        <v>503</v>
      </c>
      <c r="B90" s="161">
        <v>1090</v>
      </c>
      <c r="C90" s="74">
        <f>0.91*B90</f>
        <v>991.9</v>
      </c>
      <c r="D90" s="74">
        <f>B90*0.87</f>
        <v>948.3</v>
      </c>
      <c r="E90" s="75">
        <f>B90*0.83</f>
        <v>904.6999999999999</v>
      </c>
      <c r="F90" s="76">
        <f>B90*0.76</f>
        <v>828.4</v>
      </c>
    </row>
    <row r="91" spans="1:6" ht="12.75">
      <c r="A91" s="160" t="s">
        <v>508</v>
      </c>
      <c r="B91" s="21"/>
      <c r="C91" s="21"/>
      <c r="D91" s="21"/>
      <c r="E91" s="21"/>
      <c r="F91" s="22"/>
    </row>
    <row r="92" spans="1:6" ht="13.5" customHeight="1">
      <c r="A92" s="12" t="s">
        <v>510</v>
      </c>
      <c r="B92" s="161">
        <v>199</v>
      </c>
      <c r="C92" s="74">
        <f aca="true" t="shared" si="16" ref="C92:C110">0.91*B92</f>
        <v>181.09</v>
      </c>
      <c r="D92" s="74">
        <f>B92*0.87</f>
        <v>173.13</v>
      </c>
      <c r="E92" s="75">
        <f>B92*0.83</f>
        <v>165.17</v>
      </c>
      <c r="F92" s="76">
        <f>B92*0.76</f>
        <v>151.24</v>
      </c>
    </row>
    <row r="93" spans="1:6" ht="13.5" customHeight="1">
      <c r="A93" s="12" t="s">
        <v>509</v>
      </c>
      <c r="B93" s="161">
        <v>299</v>
      </c>
      <c r="C93" s="74">
        <f t="shared" si="16"/>
        <v>272.09000000000003</v>
      </c>
      <c r="D93" s="74">
        <f>B93*0.87</f>
        <v>260.13</v>
      </c>
      <c r="E93" s="75">
        <f>B93*0.83</f>
        <v>248.17</v>
      </c>
      <c r="F93" s="76">
        <f>B93*0.76</f>
        <v>227.24</v>
      </c>
    </row>
    <row r="94" spans="1:6" ht="13.5" customHeight="1" thickBot="1">
      <c r="A94" s="12" t="s">
        <v>511</v>
      </c>
      <c r="B94" s="161">
        <v>510</v>
      </c>
      <c r="C94" s="74">
        <f t="shared" si="16"/>
        <v>464.1</v>
      </c>
      <c r="D94" s="74">
        <f>B94*0.87</f>
        <v>443.7</v>
      </c>
      <c r="E94" s="75">
        <f>B94*0.83</f>
        <v>423.29999999999995</v>
      </c>
      <c r="F94" s="76">
        <f>B94*0.76</f>
        <v>387.6</v>
      </c>
    </row>
    <row r="95" spans="1:6" ht="12.75">
      <c r="A95" s="160" t="s">
        <v>512</v>
      </c>
      <c r="B95" s="21"/>
      <c r="C95" s="21"/>
      <c r="D95" s="21"/>
      <c r="E95" s="21"/>
      <c r="F95" s="22"/>
    </row>
    <row r="96" spans="1:6" ht="13.5" customHeight="1">
      <c r="A96" s="12" t="s">
        <v>513</v>
      </c>
      <c r="B96" s="161">
        <v>211</v>
      </c>
      <c r="C96" s="74">
        <f t="shared" si="16"/>
        <v>192.01000000000002</v>
      </c>
      <c r="D96" s="74">
        <f>B96*0.87</f>
        <v>183.57</v>
      </c>
      <c r="E96" s="75">
        <f>B96*0.83</f>
        <v>175.13</v>
      </c>
      <c r="F96" s="76">
        <f>B96*0.76</f>
        <v>160.36</v>
      </c>
    </row>
    <row r="97" spans="1:6" ht="13.5" customHeight="1">
      <c r="A97" s="12" t="s">
        <v>514</v>
      </c>
      <c r="B97" s="161">
        <v>333</v>
      </c>
      <c r="C97" s="74">
        <f t="shared" si="16"/>
        <v>303.03000000000003</v>
      </c>
      <c r="D97" s="74">
        <f>B97*0.87</f>
        <v>289.71</v>
      </c>
      <c r="E97" s="75">
        <f>B97*0.83</f>
        <v>276.39</v>
      </c>
      <c r="F97" s="76">
        <f>B97*0.76</f>
        <v>253.08</v>
      </c>
    </row>
    <row r="98" spans="1:6" ht="13.5" customHeight="1" thickBot="1">
      <c r="A98" s="12" t="s">
        <v>515</v>
      </c>
      <c r="B98" s="161">
        <v>521</v>
      </c>
      <c r="C98" s="74">
        <f t="shared" si="16"/>
        <v>474.11</v>
      </c>
      <c r="D98" s="74">
        <f>B98*0.87</f>
        <v>453.27</v>
      </c>
      <c r="E98" s="75">
        <f>B98*0.83</f>
        <v>432.43</v>
      </c>
      <c r="F98" s="76">
        <f>B98*0.76</f>
        <v>395.96</v>
      </c>
    </row>
    <row r="99" spans="1:6" ht="12.75">
      <c r="A99" s="160" t="s">
        <v>516</v>
      </c>
      <c r="B99" s="21"/>
      <c r="C99" s="21"/>
      <c r="D99" s="21"/>
      <c r="E99" s="21"/>
      <c r="F99" s="22"/>
    </row>
    <row r="100" spans="1:6" ht="13.5" customHeight="1">
      <c r="A100" s="12" t="s">
        <v>518</v>
      </c>
      <c r="B100" s="161">
        <v>181</v>
      </c>
      <c r="C100" s="74">
        <f t="shared" si="16"/>
        <v>164.71</v>
      </c>
      <c r="D100" s="74">
        <f>B100*0.87</f>
        <v>157.47</v>
      </c>
      <c r="E100" s="75">
        <f>B100*0.83</f>
        <v>150.23</v>
      </c>
      <c r="F100" s="76">
        <f>B100*0.76</f>
        <v>137.56</v>
      </c>
    </row>
    <row r="101" spans="1:6" ht="13.5" customHeight="1">
      <c r="A101" s="12" t="s">
        <v>519</v>
      </c>
      <c r="B101" s="161">
        <v>275</v>
      </c>
      <c r="C101" s="74">
        <f t="shared" si="16"/>
        <v>250.25</v>
      </c>
      <c r="D101" s="74">
        <f>B101*0.87</f>
        <v>239.25</v>
      </c>
      <c r="E101" s="75">
        <f>B101*0.83</f>
        <v>228.25</v>
      </c>
      <c r="F101" s="76">
        <f>B101*0.76</f>
        <v>209</v>
      </c>
    </row>
    <row r="102" spans="1:6" ht="13.5" customHeight="1" thickBot="1">
      <c r="A102" s="12" t="s">
        <v>520</v>
      </c>
      <c r="B102" s="161">
        <v>505</v>
      </c>
      <c r="C102" s="74">
        <f t="shared" si="16"/>
        <v>459.55</v>
      </c>
      <c r="D102" s="74">
        <f>B102*0.87</f>
        <v>439.35</v>
      </c>
      <c r="E102" s="75">
        <f>B102*0.83</f>
        <v>419.15</v>
      </c>
      <c r="F102" s="76">
        <f>B102*0.76</f>
        <v>383.8</v>
      </c>
    </row>
    <row r="103" spans="1:6" ht="12.75">
      <c r="A103" s="160" t="s">
        <v>517</v>
      </c>
      <c r="B103" s="21"/>
      <c r="C103" s="21"/>
      <c r="D103" s="21"/>
      <c r="E103" s="21"/>
      <c r="F103" s="22"/>
    </row>
    <row r="104" spans="1:6" ht="13.5" customHeight="1">
      <c r="A104" s="12" t="s">
        <v>521</v>
      </c>
      <c r="B104" s="161">
        <v>197</v>
      </c>
      <c r="C104" s="74">
        <f t="shared" si="16"/>
        <v>179.27</v>
      </c>
      <c r="D104" s="74">
        <f>B104*0.87</f>
        <v>171.39</v>
      </c>
      <c r="E104" s="75">
        <f>B104*0.83</f>
        <v>163.51</v>
      </c>
      <c r="F104" s="76">
        <f>B104*0.76</f>
        <v>149.72</v>
      </c>
    </row>
    <row r="105" spans="1:6" ht="13.5" customHeight="1">
      <c r="A105" s="12" t="s">
        <v>522</v>
      </c>
      <c r="B105" s="161">
        <v>315</v>
      </c>
      <c r="C105" s="74">
        <f t="shared" si="16"/>
        <v>286.65000000000003</v>
      </c>
      <c r="D105" s="74">
        <f>B105*0.87</f>
        <v>274.05</v>
      </c>
      <c r="E105" s="75">
        <f>B105*0.83</f>
        <v>261.45</v>
      </c>
      <c r="F105" s="76">
        <f>B105*0.76</f>
        <v>239.4</v>
      </c>
    </row>
    <row r="106" spans="1:6" ht="13.5" customHeight="1" thickBot="1">
      <c r="A106" s="12" t="s">
        <v>523</v>
      </c>
      <c r="B106" s="161">
        <v>517</v>
      </c>
      <c r="C106" s="74">
        <f t="shared" si="16"/>
        <v>470.47</v>
      </c>
      <c r="D106" s="74">
        <f>B106*0.87</f>
        <v>449.79</v>
      </c>
      <c r="E106" s="75">
        <f>B106*0.83</f>
        <v>429.10999999999996</v>
      </c>
      <c r="F106" s="76">
        <f>B106*0.76</f>
        <v>392.92</v>
      </c>
    </row>
    <row r="107" spans="1:6" ht="12.75">
      <c r="A107" s="160" t="s">
        <v>524</v>
      </c>
      <c r="B107" s="21"/>
      <c r="C107" s="21"/>
      <c r="D107" s="21"/>
      <c r="E107" s="21"/>
      <c r="F107" s="22"/>
    </row>
    <row r="108" spans="1:6" ht="13.5" customHeight="1">
      <c r="A108" s="12" t="s">
        <v>525</v>
      </c>
      <c r="B108" s="161">
        <v>383</v>
      </c>
      <c r="C108" s="74">
        <f t="shared" si="16"/>
        <v>348.53000000000003</v>
      </c>
      <c r="D108" s="74">
        <f>B108*0.87</f>
        <v>333.21</v>
      </c>
      <c r="E108" s="75">
        <f>B108*0.83</f>
        <v>317.89</v>
      </c>
      <c r="F108" s="76">
        <f>B108*0.76</f>
        <v>291.08</v>
      </c>
    </row>
    <row r="109" spans="1:6" ht="13.5" customHeight="1">
      <c r="A109" s="12" t="s">
        <v>526</v>
      </c>
      <c r="B109" s="161">
        <v>515</v>
      </c>
      <c r="C109" s="74">
        <f t="shared" si="16"/>
        <v>468.65000000000003</v>
      </c>
      <c r="D109" s="74">
        <f>B109*0.87</f>
        <v>448.05</v>
      </c>
      <c r="E109" s="75">
        <f>B109*0.83</f>
        <v>427.45</v>
      </c>
      <c r="F109" s="76">
        <f>B109*0.76</f>
        <v>391.4</v>
      </c>
    </row>
    <row r="110" spans="1:6" ht="13.5" customHeight="1" thickBot="1">
      <c r="A110" s="23" t="s">
        <v>527</v>
      </c>
      <c r="B110" s="166">
        <v>885</v>
      </c>
      <c r="C110" s="79">
        <f t="shared" si="16"/>
        <v>805.35</v>
      </c>
      <c r="D110" s="79">
        <f>B110*0.87</f>
        <v>769.95</v>
      </c>
      <c r="E110" s="80">
        <f>B110*0.83</f>
        <v>734.55</v>
      </c>
      <c r="F110" s="81">
        <f>B110*0.76</f>
        <v>672.6</v>
      </c>
    </row>
  </sheetData>
  <sheetProtection/>
  <mergeCells count="5">
    <mergeCell ref="B43:F43"/>
    <mergeCell ref="B1:F1"/>
    <mergeCell ref="B2:F2"/>
    <mergeCell ref="B4:F4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6"/>
  <sheetViews>
    <sheetView zoomScalePageLayoutView="0" workbookViewId="0" topLeftCell="A172">
      <selection activeCell="D521" sqref="D521"/>
    </sheetView>
  </sheetViews>
  <sheetFormatPr defaultColWidth="9.00390625" defaultRowHeight="12.75"/>
  <cols>
    <col min="1" max="1" width="45.75390625" style="0" customWidth="1"/>
    <col min="2" max="2" width="9.125" style="57" customWidth="1"/>
  </cols>
  <sheetData>
    <row r="1" spans="1:6" ht="26.25">
      <c r="A1" s="1" t="s">
        <v>852</v>
      </c>
      <c r="B1" s="265" t="s">
        <v>853</v>
      </c>
      <c r="C1" s="265"/>
      <c r="D1" s="265"/>
      <c r="E1" s="265"/>
      <c r="F1" s="265"/>
    </row>
    <row r="2" spans="1:6" ht="12.75">
      <c r="A2" s="3"/>
      <c r="B2" s="265" t="s">
        <v>1721</v>
      </c>
      <c r="C2" s="265"/>
      <c r="D2" s="265"/>
      <c r="E2" s="265"/>
      <c r="F2" s="265"/>
    </row>
    <row r="3" spans="1:6" ht="23.25">
      <c r="A3" s="4" t="s">
        <v>854</v>
      </c>
      <c r="B3" s="30"/>
      <c r="C3" s="29"/>
      <c r="D3" s="29"/>
      <c r="E3" s="29"/>
      <c r="F3" s="29"/>
    </row>
    <row r="4" spans="1:6" ht="12.75">
      <c r="A4" s="31">
        <v>44345</v>
      </c>
      <c r="B4" s="265" t="s">
        <v>855</v>
      </c>
      <c r="C4" s="265"/>
      <c r="D4" s="265"/>
      <c r="E4" s="265"/>
      <c r="F4" s="265"/>
    </row>
    <row r="5" spans="1:6" ht="12.75">
      <c r="A5" s="7"/>
      <c r="B5" s="30"/>
      <c r="C5" s="29"/>
      <c r="D5" s="29"/>
      <c r="E5" s="29"/>
      <c r="F5" s="29"/>
    </row>
    <row r="6" spans="1:6" ht="12.75">
      <c r="A6" s="266" t="s">
        <v>232</v>
      </c>
      <c r="B6" s="266"/>
      <c r="C6" s="266"/>
      <c r="D6" s="266"/>
      <c r="E6" s="266"/>
      <c r="F6" s="266"/>
    </row>
    <row r="7" ht="13.5" thickBot="1"/>
    <row r="8" spans="1:6" ht="24">
      <c r="A8" s="9" t="s">
        <v>856</v>
      </c>
      <c r="B8" s="94" t="s">
        <v>1211</v>
      </c>
      <c r="C8" s="33" t="s">
        <v>1219</v>
      </c>
      <c r="D8" s="33" t="s">
        <v>1220</v>
      </c>
      <c r="E8" s="33" t="s">
        <v>1221</v>
      </c>
      <c r="F8" s="33" t="s">
        <v>1222</v>
      </c>
    </row>
    <row r="9" spans="1:6" ht="15.75" customHeight="1">
      <c r="A9" s="184" t="s">
        <v>1394</v>
      </c>
      <c r="B9" s="187"/>
      <c r="C9" s="188"/>
      <c r="D9" s="188"/>
      <c r="E9" s="188"/>
      <c r="F9" s="189"/>
    </row>
    <row r="10" spans="1:6" ht="13.5" customHeight="1">
      <c r="A10" s="87" t="s">
        <v>682</v>
      </c>
      <c r="B10" s="96"/>
      <c r="C10" s="88"/>
      <c r="D10" s="88"/>
      <c r="E10" s="88"/>
      <c r="F10" s="89"/>
    </row>
    <row r="11" spans="1:6" ht="13.5" customHeight="1">
      <c r="A11" s="86" t="s">
        <v>1390</v>
      </c>
      <c r="B11" s="41">
        <v>22</v>
      </c>
      <c r="C11" s="41">
        <f aca="true" t="shared" si="0" ref="C11:C99">B11*0.91</f>
        <v>20.02</v>
      </c>
      <c r="D11" s="41">
        <f aca="true" t="shared" si="1" ref="D11:D92">B11*0.87</f>
        <v>19.14</v>
      </c>
      <c r="E11" s="41">
        <f aca="true" t="shared" si="2" ref="E11:E92">B11*0.83</f>
        <v>18.259999999999998</v>
      </c>
      <c r="F11" s="111">
        <f aca="true" t="shared" si="3" ref="F11:F92">B11*0.76</f>
        <v>16.72</v>
      </c>
    </row>
    <row r="12" spans="1:6" ht="13.5" customHeight="1">
      <c r="A12" s="90" t="s">
        <v>1391</v>
      </c>
      <c r="B12" s="41">
        <v>41</v>
      </c>
      <c r="C12" s="41">
        <f t="shared" si="0"/>
        <v>37.31</v>
      </c>
      <c r="D12" s="41">
        <f t="shared" si="1"/>
        <v>35.67</v>
      </c>
      <c r="E12" s="41">
        <f t="shared" si="2"/>
        <v>34.03</v>
      </c>
      <c r="F12" s="111">
        <f t="shared" si="3"/>
        <v>31.16</v>
      </c>
    </row>
    <row r="13" spans="1:6" ht="13.5" customHeight="1">
      <c r="A13" s="90" t="s">
        <v>1392</v>
      </c>
      <c r="B13" s="41">
        <v>75</v>
      </c>
      <c r="C13" s="41">
        <f t="shared" si="0"/>
        <v>68.25</v>
      </c>
      <c r="D13" s="41">
        <f t="shared" si="1"/>
        <v>65.25</v>
      </c>
      <c r="E13" s="41">
        <f t="shared" si="2"/>
        <v>62.25</v>
      </c>
      <c r="F13" s="111">
        <f t="shared" si="3"/>
        <v>57</v>
      </c>
    </row>
    <row r="14" spans="1:6" ht="13.5" customHeight="1">
      <c r="A14" s="90" t="s">
        <v>1393</v>
      </c>
      <c r="B14" s="41">
        <v>169</v>
      </c>
      <c r="C14" s="41">
        <f t="shared" si="0"/>
        <v>153.79</v>
      </c>
      <c r="D14" s="41">
        <f t="shared" si="1"/>
        <v>147.03</v>
      </c>
      <c r="E14" s="41">
        <f t="shared" si="2"/>
        <v>140.26999999999998</v>
      </c>
      <c r="F14" s="111">
        <f t="shared" si="3"/>
        <v>128.44</v>
      </c>
    </row>
    <row r="15" spans="1:6" ht="13.5" customHeight="1">
      <c r="A15" s="90" t="s">
        <v>1389</v>
      </c>
      <c r="B15" s="41">
        <v>209</v>
      </c>
      <c r="C15" s="41">
        <f t="shared" si="0"/>
        <v>190.19</v>
      </c>
      <c r="D15" s="41">
        <f t="shared" si="1"/>
        <v>181.83</v>
      </c>
      <c r="E15" s="41">
        <f t="shared" si="2"/>
        <v>173.47</v>
      </c>
      <c r="F15" s="111">
        <f t="shared" si="3"/>
        <v>158.84</v>
      </c>
    </row>
    <row r="16" spans="1:6" ht="13.5" customHeight="1">
      <c r="A16" s="90" t="s">
        <v>1388</v>
      </c>
      <c r="B16" s="41">
        <v>279</v>
      </c>
      <c r="C16" s="41">
        <f t="shared" si="0"/>
        <v>253.89000000000001</v>
      </c>
      <c r="D16" s="41">
        <f t="shared" si="1"/>
        <v>242.73</v>
      </c>
      <c r="E16" s="41">
        <f t="shared" si="2"/>
        <v>231.57</v>
      </c>
      <c r="F16" s="111">
        <f t="shared" si="3"/>
        <v>212.04</v>
      </c>
    </row>
    <row r="17" spans="1:6" ht="13.5" customHeight="1">
      <c r="A17" s="65" t="s">
        <v>681</v>
      </c>
      <c r="B17" s="97"/>
      <c r="C17" s="97"/>
      <c r="D17" s="97"/>
      <c r="E17" s="97"/>
      <c r="F17" s="112"/>
    </row>
    <row r="18" spans="1:6" ht="13.5" customHeight="1">
      <c r="A18" s="90" t="s">
        <v>1399</v>
      </c>
      <c r="B18" s="41">
        <v>57</v>
      </c>
      <c r="C18" s="41">
        <f t="shared" si="0"/>
        <v>51.870000000000005</v>
      </c>
      <c r="D18" s="41">
        <f t="shared" si="1"/>
        <v>49.589999999999996</v>
      </c>
      <c r="E18" s="41">
        <f t="shared" si="2"/>
        <v>47.309999999999995</v>
      </c>
      <c r="F18" s="111">
        <f t="shared" si="3"/>
        <v>43.32</v>
      </c>
    </row>
    <row r="19" spans="1:6" ht="13.5" customHeight="1">
      <c r="A19" s="90" t="s">
        <v>1400</v>
      </c>
      <c r="B19" s="41">
        <v>99</v>
      </c>
      <c r="C19" s="41">
        <f t="shared" si="0"/>
        <v>90.09</v>
      </c>
      <c r="D19" s="41">
        <f t="shared" si="1"/>
        <v>86.13</v>
      </c>
      <c r="E19" s="41">
        <f t="shared" si="2"/>
        <v>82.17</v>
      </c>
      <c r="F19" s="111">
        <f t="shared" si="3"/>
        <v>75.24</v>
      </c>
    </row>
    <row r="20" spans="1:6" ht="13.5" customHeight="1">
      <c r="A20" s="90" t="s">
        <v>1401</v>
      </c>
      <c r="B20" s="41">
        <v>159</v>
      </c>
      <c r="C20" s="41">
        <f t="shared" si="0"/>
        <v>144.69</v>
      </c>
      <c r="D20" s="41">
        <f t="shared" si="1"/>
        <v>138.33</v>
      </c>
      <c r="E20" s="41">
        <f t="shared" si="2"/>
        <v>131.97</v>
      </c>
      <c r="F20" s="111">
        <f t="shared" si="3"/>
        <v>120.84</v>
      </c>
    </row>
    <row r="21" spans="1:6" ht="13.5" customHeight="1">
      <c r="A21" s="90" t="s">
        <v>1402</v>
      </c>
      <c r="B21" s="41">
        <v>215</v>
      </c>
      <c r="C21" s="41">
        <f t="shared" si="0"/>
        <v>195.65</v>
      </c>
      <c r="D21" s="41">
        <f t="shared" si="1"/>
        <v>187.05</v>
      </c>
      <c r="E21" s="41">
        <f t="shared" si="2"/>
        <v>178.45</v>
      </c>
      <c r="F21" s="111">
        <f t="shared" si="3"/>
        <v>163.4</v>
      </c>
    </row>
    <row r="22" spans="1:6" ht="13.5" customHeight="1">
      <c r="A22" s="90" t="s">
        <v>1403</v>
      </c>
      <c r="B22" s="41">
        <v>237</v>
      </c>
      <c r="C22" s="41">
        <f t="shared" si="0"/>
        <v>215.67000000000002</v>
      </c>
      <c r="D22" s="41">
        <f t="shared" si="1"/>
        <v>206.19</v>
      </c>
      <c r="E22" s="41">
        <f t="shared" si="2"/>
        <v>196.70999999999998</v>
      </c>
      <c r="F22" s="111">
        <f t="shared" si="3"/>
        <v>180.12</v>
      </c>
    </row>
    <row r="23" spans="1:6" ht="13.5" customHeight="1">
      <c r="A23" s="90" t="s">
        <v>1404</v>
      </c>
      <c r="B23" s="41">
        <v>441</v>
      </c>
      <c r="C23" s="41">
        <f t="shared" si="0"/>
        <v>401.31</v>
      </c>
      <c r="D23" s="41">
        <f t="shared" si="1"/>
        <v>383.67</v>
      </c>
      <c r="E23" s="41">
        <f t="shared" si="2"/>
        <v>366.03</v>
      </c>
      <c r="F23" s="111">
        <f t="shared" si="3"/>
        <v>335.16</v>
      </c>
    </row>
    <row r="24" spans="1:6" ht="13.5" customHeight="1">
      <c r="A24" s="65" t="s">
        <v>1398</v>
      </c>
      <c r="B24" s="97"/>
      <c r="C24" s="97"/>
      <c r="D24" s="97"/>
      <c r="E24" s="97"/>
      <c r="F24" s="112"/>
    </row>
    <row r="25" spans="1:6" ht="13.5" customHeight="1">
      <c r="A25" s="90" t="s">
        <v>1405</v>
      </c>
      <c r="B25" s="41">
        <v>79</v>
      </c>
      <c r="C25" s="41">
        <f t="shared" si="0"/>
        <v>71.89</v>
      </c>
      <c r="D25" s="41">
        <f t="shared" si="1"/>
        <v>68.73</v>
      </c>
      <c r="E25" s="41">
        <f t="shared" si="2"/>
        <v>65.57</v>
      </c>
      <c r="F25" s="111">
        <f t="shared" si="3"/>
        <v>60.04</v>
      </c>
    </row>
    <row r="26" spans="1:6" ht="13.5" customHeight="1">
      <c r="A26" s="90" t="s">
        <v>1406</v>
      </c>
      <c r="B26" s="41">
        <v>115</v>
      </c>
      <c r="C26" s="41">
        <f t="shared" si="0"/>
        <v>104.65</v>
      </c>
      <c r="D26" s="41">
        <f t="shared" si="1"/>
        <v>100.05</v>
      </c>
      <c r="E26" s="41">
        <f t="shared" si="2"/>
        <v>95.44999999999999</v>
      </c>
      <c r="F26" s="111">
        <f t="shared" si="3"/>
        <v>87.4</v>
      </c>
    </row>
    <row r="27" spans="1:6" ht="13.5" customHeight="1">
      <c r="A27" s="90" t="s">
        <v>1407</v>
      </c>
      <c r="B27" s="41">
        <v>145</v>
      </c>
      <c r="C27" s="41">
        <f t="shared" si="0"/>
        <v>131.95000000000002</v>
      </c>
      <c r="D27" s="41">
        <f t="shared" si="1"/>
        <v>126.15</v>
      </c>
      <c r="E27" s="41">
        <f t="shared" si="2"/>
        <v>120.35</v>
      </c>
      <c r="F27" s="111">
        <f t="shared" si="3"/>
        <v>110.2</v>
      </c>
    </row>
    <row r="28" spans="1:6" ht="13.5" customHeight="1">
      <c r="A28" s="90" t="s">
        <v>1396</v>
      </c>
      <c r="B28" s="41">
        <v>161</v>
      </c>
      <c r="C28" s="41">
        <f t="shared" si="0"/>
        <v>146.51</v>
      </c>
      <c r="D28" s="41">
        <f t="shared" si="1"/>
        <v>140.07</v>
      </c>
      <c r="E28" s="41">
        <f t="shared" si="2"/>
        <v>133.63</v>
      </c>
      <c r="F28" s="111">
        <f t="shared" si="3"/>
        <v>122.36</v>
      </c>
    </row>
    <row r="29" spans="1:6" ht="13.5" customHeight="1">
      <c r="A29" s="90" t="s">
        <v>1397</v>
      </c>
      <c r="B29" s="41">
        <v>199</v>
      </c>
      <c r="C29" s="41">
        <f t="shared" si="0"/>
        <v>181.09</v>
      </c>
      <c r="D29" s="41">
        <f t="shared" si="1"/>
        <v>173.13</v>
      </c>
      <c r="E29" s="41">
        <f t="shared" si="2"/>
        <v>165.17</v>
      </c>
      <c r="F29" s="111">
        <f t="shared" si="3"/>
        <v>151.24</v>
      </c>
    </row>
    <row r="30" spans="1:6" ht="13.5" customHeight="1">
      <c r="A30" s="90" t="s">
        <v>1408</v>
      </c>
      <c r="B30" s="41">
        <v>209</v>
      </c>
      <c r="C30" s="41">
        <f t="shared" si="0"/>
        <v>190.19</v>
      </c>
      <c r="D30" s="41">
        <f t="shared" si="1"/>
        <v>181.83</v>
      </c>
      <c r="E30" s="41">
        <f t="shared" si="2"/>
        <v>173.47</v>
      </c>
      <c r="F30" s="111">
        <f t="shared" si="3"/>
        <v>158.84</v>
      </c>
    </row>
    <row r="31" spans="1:6" ht="13.5" customHeight="1">
      <c r="A31" s="90" t="s">
        <v>1395</v>
      </c>
      <c r="B31" s="41">
        <v>335</v>
      </c>
      <c r="C31" s="41">
        <f t="shared" si="0"/>
        <v>304.85</v>
      </c>
      <c r="D31" s="41">
        <f t="shared" si="1"/>
        <v>291.45</v>
      </c>
      <c r="E31" s="41">
        <f t="shared" si="2"/>
        <v>278.05</v>
      </c>
      <c r="F31" s="111">
        <f t="shared" si="3"/>
        <v>254.6</v>
      </c>
    </row>
    <row r="32" spans="1:6" ht="13.5" customHeight="1">
      <c r="A32" s="90" t="s">
        <v>1409</v>
      </c>
      <c r="B32" s="41">
        <v>491</v>
      </c>
      <c r="C32" s="41">
        <f t="shared" si="0"/>
        <v>446.81</v>
      </c>
      <c r="D32" s="41">
        <f t="shared" si="1"/>
        <v>427.17</v>
      </c>
      <c r="E32" s="41">
        <f t="shared" si="2"/>
        <v>407.53</v>
      </c>
      <c r="F32" s="111">
        <f t="shared" si="3"/>
        <v>373.16</v>
      </c>
    </row>
    <row r="33" spans="1:6" ht="13.5" customHeight="1">
      <c r="A33" s="90" t="s">
        <v>1410</v>
      </c>
      <c r="B33" s="41">
        <v>395</v>
      </c>
      <c r="C33" s="41">
        <f t="shared" si="0"/>
        <v>359.45</v>
      </c>
      <c r="D33" s="41">
        <f t="shared" si="1"/>
        <v>343.65</v>
      </c>
      <c r="E33" s="41">
        <f t="shared" si="2"/>
        <v>327.84999999999997</v>
      </c>
      <c r="F33" s="111">
        <f t="shared" si="3"/>
        <v>300.2</v>
      </c>
    </row>
    <row r="34" spans="1:6" ht="13.5" customHeight="1">
      <c r="A34" s="90" t="s">
        <v>1411</v>
      </c>
      <c r="B34" s="41">
        <v>345</v>
      </c>
      <c r="C34" s="41">
        <f t="shared" si="0"/>
        <v>313.95</v>
      </c>
      <c r="D34" s="41">
        <f t="shared" si="1"/>
        <v>300.15</v>
      </c>
      <c r="E34" s="41">
        <f t="shared" si="2"/>
        <v>286.34999999999997</v>
      </c>
      <c r="F34" s="111">
        <f t="shared" si="3"/>
        <v>262.2</v>
      </c>
    </row>
    <row r="35" spans="1:6" ht="13.5" customHeight="1">
      <c r="A35" s="67" t="s">
        <v>1418</v>
      </c>
      <c r="B35" s="98"/>
      <c r="C35" s="98"/>
      <c r="D35" s="98"/>
      <c r="E35" s="98"/>
      <c r="F35" s="113"/>
    </row>
    <row r="36" spans="1:6" ht="13.5" customHeight="1">
      <c r="A36" s="90" t="s">
        <v>1412</v>
      </c>
      <c r="B36" s="41">
        <v>35</v>
      </c>
      <c r="C36" s="41">
        <f t="shared" si="0"/>
        <v>31.85</v>
      </c>
      <c r="D36" s="41">
        <f t="shared" si="1"/>
        <v>30.45</v>
      </c>
      <c r="E36" s="41">
        <f t="shared" si="2"/>
        <v>29.049999999999997</v>
      </c>
      <c r="F36" s="111">
        <f t="shared" si="3"/>
        <v>26.6</v>
      </c>
    </row>
    <row r="37" spans="1:6" ht="13.5" customHeight="1">
      <c r="A37" s="90" t="s">
        <v>1413</v>
      </c>
      <c r="B37" s="41">
        <v>71</v>
      </c>
      <c r="C37" s="41">
        <f t="shared" si="0"/>
        <v>64.61</v>
      </c>
      <c r="D37" s="41">
        <f t="shared" si="1"/>
        <v>61.77</v>
      </c>
      <c r="E37" s="41">
        <f t="shared" si="2"/>
        <v>58.93</v>
      </c>
      <c r="F37" s="111">
        <f t="shared" si="3"/>
        <v>53.96</v>
      </c>
    </row>
    <row r="38" spans="1:6" ht="13.5" customHeight="1">
      <c r="A38" s="90" t="s">
        <v>1414</v>
      </c>
      <c r="B38" s="41">
        <v>99</v>
      </c>
      <c r="C38" s="41">
        <f t="shared" si="0"/>
        <v>90.09</v>
      </c>
      <c r="D38" s="41">
        <f t="shared" si="1"/>
        <v>86.13</v>
      </c>
      <c r="E38" s="41">
        <f t="shared" si="2"/>
        <v>82.17</v>
      </c>
      <c r="F38" s="111">
        <f t="shared" si="3"/>
        <v>75.24</v>
      </c>
    </row>
    <row r="39" spans="1:6" ht="13.5" customHeight="1">
      <c r="A39" s="90" t="s">
        <v>1415</v>
      </c>
      <c r="B39" s="41">
        <v>205</v>
      </c>
      <c r="C39" s="41">
        <f t="shared" si="0"/>
        <v>186.55</v>
      </c>
      <c r="D39" s="41">
        <f t="shared" si="1"/>
        <v>178.35</v>
      </c>
      <c r="E39" s="41">
        <f t="shared" si="2"/>
        <v>170.15</v>
      </c>
      <c r="F39" s="111">
        <f t="shared" si="3"/>
        <v>155.8</v>
      </c>
    </row>
    <row r="40" spans="1:6" ht="13.5" customHeight="1">
      <c r="A40" s="90" t="s">
        <v>1416</v>
      </c>
      <c r="B40" s="41">
        <v>240</v>
      </c>
      <c r="C40" s="41">
        <f t="shared" si="0"/>
        <v>218.4</v>
      </c>
      <c r="D40" s="41">
        <f t="shared" si="1"/>
        <v>208.8</v>
      </c>
      <c r="E40" s="41">
        <f t="shared" si="2"/>
        <v>199.2</v>
      </c>
      <c r="F40" s="111">
        <f t="shared" si="3"/>
        <v>182.4</v>
      </c>
    </row>
    <row r="41" spans="1:6" ht="13.5" customHeight="1">
      <c r="A41" s="90" t="s">
        <v>1417</v>
      </c>
      <c r="B41" s="41">
        <v>361</v>
      </c>
      <c r="C41" s="41">
        <f t="shared" si="0"/>
        <v>328.51</v>
      </c>
      <c r="D41" s="41">
        <f t="shared" si="1"/>
        <v>314.07</v>
      </c>
      <c r="E41" s="41">
        <f t="shared" si="2"/>
        <v>299.63</v>
      </c>
      <c r="F41" s="111">
        <f t="shared" si="3"/>
        <v>274.36</v>
      </c>
    </row>
    <row r="42" spans="1:6" ht="13.5" customHeight="1">
      <c r="A42" s="67" t="s">
        <v>1419</v>
      </c>
      <c r="B42" s="98"/>
      <c r="C42" s="98"/>
      <c r="D42" s="98"/>
      <c r="E42" s="98"/>
      <c r="F42" s="113"/>
    </row>
    <row r="43" spans="1:6" ht="13.5" customHeight="1">
      <c r="A43" s="90" t="s">
        <v>1432</v>
      </c>
      <c r="B43" s="41">
        <v>23</v>
      </c>
      <c r="C43" s="41">
        <f t="shared" si="0"/>
        <v>20.93</v>
      </c>
      <c r="D43" s="41">
        <f>B43*0.87</f>
        <v>20.01</v>
      </c>
      <c r="E43" s="41">
        <f>B43*0.83</f>
        <v>19.09</v>
      </c>
      <c r="F43" s="111">
        <f>B43*0.76</f>
        <v>17.48</v>
      </c>
    </row>
    <row r="44" spans="1:6" ht="13.5" customHeight="1">
      <c r="A44" s="90" t="s">
        <v>1420</v>
      </c>
      <c r="B44" s="41">
        <v>33</v>
      </c>
      <c r="C44" s="41">
        <f t="shared" si="0"/>
        <v>30.03</v>
      </c>
      <c r="D44" s="41">
        <f>B44*0.87</f>
        <v>28.71</v>
      </c>
      <c r="E44" s="41">
        <f>B44*0.83</f>
        <v>27.389999999999997</v>
      </c>
      <c r="F44" s="111">
        <f>B44*0.76</f>
        <v>25.080000000000002</v>
      </c>
    </row>
    <row r="45" spans="1:6" ht="13.5" customHeight="1">
      <c r="A45" s="90" t="s">
        <v>1433</v>
      </c>
      <c r="B45" s="41">
        <v>35</v>
      </c>
      <c r="C45" s="41">
        <f t="shared" si="0"/>
        <v>31.85</v>
      </c>
      <c r="D45" s="41">
        <f>B45*0.87</f>
        <v>30.45</v>
      </c>
      <c r="E45" s="41">
        <f>B45*0.83</f>
        <v>29.049999999999997</v>
      </c>
      <c r="F45" s="111">
        <f>B45*0.76</f>
        <v>26.6</v>
      </c>
    </row>
    <row r="46" spans="1:6" ht="13.5" customHeight="1">
      <c r="A46" s="90" t="s">
        <v>1421</v>
      </c>
      <c r="B46" s="41">
        <v>65</v>
      </c>
      <c r="C46" s="41">
        <f t="shared" si="0"/>
        <v>59.15</v>
      </c>
      <c r="D46" s="41">
        <f t="shared" si="1"/>
        <v>56.55</v>
      </c>
      <c r="E46" s="41">
        <f t="shared" si="2"/>
        <v>53.949999999999996</v>
      </c>
      <c r="F46" s="111">
        <f t="shared" si="3"/>
        <v>49.4</v>
      </c>
    </row>
    <row r="47" spans="1:6" ht="13.5" customHeight="1">
      <c r="A47" s="90" t="s">
        <v>1422</v>
      </c>
      <c r="B47" s="41">
        <v>95</v>
      </c>
      <c r="C47" s="41">
        <f t="shared" si="0"/>
        <v>86.45</v>
      </c>
      <c r="D47" s="41">
        <f t="shared" si="1"/>
        <v>82.65</v>
      </c>
      <c r="E47" s="41">
        <f t="shared" si="2"/>
        <v>78.85</v>
      </c>
      <c r="F47" s="111">
        <f t="shared" si="3"/>
        <v>72.2</v>
      </c>
    </row>
    <row r="48" spans="1:6" ht="13.5" customHeight="1">
      <c r="A48" s="90" t="s">
        <v>1423</v>
      </c>
      <c r="B48" s="41">
        <v>99</v>
      </c>
      <c r="C48" s="41">
        <f t="shared" si="0"/>
        <v>90.09</v>
      </c>
      <c r="D48" s="41">
        <f t="shared" si="1"/>
        <v>86.13</v>
      </c>
      <c r="E48" s="41">
        <f t="shared" si="2"/>
        <v>82.17</v>
      </c>
      <c r="F48" s="111">
        <f t="shared" si="3"/>
        <v>75.24</v>
      </c>
    </row>
    <row r="49" spans="1:6" ht="13.5" customHeight="1">
      <c r="A49" s="90" t="s">
        <v>1434</v>
      </c>
      <c r="B49" s="41">
        <v>169</v>
      </c>
      <c r="C49" s="41">
        <f t="shared" si="0"/>
        <v>153.79</v>
      </c>
      <c r="D49" s="41">
        <f t="shared" si="1"/>
        <v>147.03</v>
      </c>
      <c r="E49" s="41">
        <f t="shared" si="2"/>
        <v>140.26999999999998</v>
      </c>
      <c r="F49" s="111">
        <f t="shared" si="3"/>
        <v>128.44</v>
      </c>
    </row>
    <row r="50" spans="1:6" ht="13.5" customHeight="1">
      <c r="A50" s="90" t="s">
        <v>1435</v>
      </c>
      <c r="B50" s="41">
        <v>195</v>
      </c>
      <c r="C50" s="41">
        <f t="shared" si="0"/>
        <v>177.45000000000002</v>
      </c>
      <c r="D50" s="41">
        <f t="shared" si="1"/>
        <v>169.65</v>
      </c>
      <c r="E50" s="41">
        <f t="shared" si="2"/>
        <v>161.85</v>
      </c>
      <c r="F50" s="111">
        <f t="shared" si="3"/>
        <v>148.2</v>
      </c>
    </row>
    <row r="51" spans="1:6" ht="13.5" customHeight="1">
      <c r="A51" s="90" t="s">
        <v>1424</v>
      </c>
      <c r="B51" s="41">
        <v>179</v>
      </c>
      <c r="C51" s="41">
        <f t="shared" si="0"/>
        <v>162.89000000000001</v>
      </c>
      <c r="D51" s="41">
        <f t="shared" si="1"/>
        <v>155.73</v>
      </c>
      <c r="E51" s="41">
        <f t="shared" si="2"/>
        <v>148.57</v>
      </c>
      <c r="F51" s="111">
        <f t="shared" si="3"/>
        <v>136.04</v>
      </c>
    </row>
    <row r="52" spans="1:6" ht="13.5" customHeight="1">
      <c r="A52" s="90" t="s">
        <v>1436</v>
      </c>
      <c r="B52" s="41">
        <v>195</v>
      </c>
      <c r="C52" s="41">
        <f t="shared" si="0"/>
        <v>177.45000000000002</v>
      </c>
      <c r="D52" s="41">
        <f t="shared" si="1"/>
        <v>169.65</v>
      </c>
      <c r="E52" s="41">
        <f t="shared" si="2"/>
        <v>161.85</v>
      </c>
      <c r="F52" s="111">
        <f t="shared" si="3"/>
        <v>148.2</v>
      </c>
    </row>
    <row r="53" spans="1:6" ht="13.5" customHeight="1">
      <c r="A53" s="90" t="s">
        <v>1437</v>
      </c>
      <c r="B53" s="41">
        <v>195</v>
      </c>
      <c r="C53" s="41">
        <f t="shared" si="0"/>
        <v>177.45000000000002</v>
      </c>
      <c r="D53" s="41">
        <f t="shared" si="1"/>
        <v>169.65</v>
      </c>
      <c r="E53" s="41">
        <f t="shared" si="2"/>
        <v>161.85</v>
      </c>
      <c r="F53" s="111">
        <f t="shared" si="3"/>
        <v>148.2</v>
      </c>
    </row>
    <row r="54" spans="1:6" ht="13.5" customHeight="1">
      <c r="A54" s="90" t="s">
        <v>1438</v>
      </c>
      <c r="B54" s="41">
        <v>249</v>
      </c>
      <c r="C54" s="41">
        <f t="shared" si="0"/>
        <v>226.59</v>
      </c>
      <c r="D54" s="41">
        <f t="shared" si="1"/>
        <v>216.63</v>
      </c>
      <c r="E54" s="41">
        <f t="shared" si="2"/>
        <v>206.67</v>
      </c>
      <c r="F54" s="111">
        <f t="shared" si="3"/>
        <v>189.24</v>
      </c>
    </row>
    <row r="55" spans="1:6" ht="13.5" customHeight="1">
      <c r="A55" s="90" t="s">
        <v>1425</v>
      </c>
      <c r="B55" s="41">
        <v>235</v>
      </c>
      <c r="C55" s="41">
        <f t="shared" si="0"/>
        <v>213.85</v>
      </c>
      <c r="D55" s="41">
        <f t="shared" si="1"/>
        <v>204.45</v>
      </c>
      <c r="E55" s="41">
        <f t="shared" si="2"/>
        <v>195.04999999999998</v>
      </c>
      <c r="F55" s="111">
        <f t="shared" si="3"/>
        <v>178.6</v>
      </c>
    </row>
    <row r="56" spans="1:6" ht="13.5" customHeight="1">
      <c r="A56" s="90" t="s">
        <v>1439</v>
      </c>
      <c r="B56" s="41">
        <v>325</v>
      </c>
      <c r="C56" s="41">
        <f t="shared" si="0"/>
        <v>295.75</v>
      </c>
      <c r="D56" s="41">
        <f t="shared" si="1"/>
        <v>282.75</v>
      </c>
      <c r="E56" s="41">
        <f t="shared" si="2"/>
        <v>269.75</v>
      </c>
      <c r="F56" s="111">
        <f t="shared" si="3"/>
        <v>247</v>
      </c>
    </row>
    <row r="57" spans="1:6" ht="13.5" customHeight="1">
      <c r="A57" s="90" t="s">
        <v>1440</v>
      </c>
      <c r="B57" s="41">
        <v>407</v>
      </c>
      <c r="C57" s="41">
        <f t="shared" si="0"/>
        <v>370.37</v>
      </c>
      <c r="D57" s="41">
        <f t="shared" si="1"/>
        <v>354.09</v>
      </c>
      <c r="E57" s="41">
        <f t="shared" si="2"/>
        <v>337.81</v>
      </c>
      <c r="F57" s="111">
        <f t="shared" si="3"/>
        <v>309.32</v>
      </c>
    </row>
    <row r="58" spans="1:6" ht="13.5" customHeight="1">
      <c r="A58" s="90" t="s">
        <v>1441</v>
      </c>
      <c r="B58" s="41">
        <v>361</v>
      </c>
      <c r="C58" s="41">
        <f t="shared" si="0"/>
        <v>328.51</v>
      </c>
      <c r="D58" s="41">
        <f t="shared" si="1"/>
        <v>314.07</v>
      </c>
      <c r="E58" s="41">
        <f t="shared" si="2"/>
        <v>299.63</v>
      </c>
      <c r="F58" s="111">
        <f t="shared" si="3"/>
        <v>274.36</v>
      </c>
    </row>
    <row r="59" spans="1:6" ht="13.5" customHeight="1">
      <c r="A59" s="69" t="s">
        <v>1450</v>
      </c>
      <c r="B59" s="99"/>
      <c r="C59" s="99"/>
      <c r="D59" s="99"/>
      <c r="E59" s="99"/>
      <c r="F59" s="114"/>
    </row>
    <row r="60" spans="1:6" ht="13.5" customHeight="1">
      <c r="A60" s="90" t="s">
        <v>1442</v>
      </c>
      <c r="B60" s="41">
        <v>35</v>
      </c>
      <c r="C60" s="102">
        <f t="shared" si="0"/>
        <v>31.85</v>
      </c>
      <c r="D60" s="102">
        <f>B60*0.87</f>
        <v>30.45</v>
      </c>
      <c r="E60" s="102">
        <f>B60*0.83</f>
        <v>29.049999999999997</v>
      </c>
      <c r="F60" s="115">
        <f>B60*0.76</f>
        <v>26.6</v>
      </c>
    </row>
    <row r="61" spans="1:6" ht="13.5" customHeight="1">
      <c r="A61" s="90" t="s">
        <v>1443</v>
      </c>
      <c r="B61" s="103">
        <v>39</v>
      </c>
      <c r="C61" s="102">
        <f t="shared" si="0"/>
        <v>35.49</v>
      </c>
      <c r="D61" s="102">
        <f>B61*0.87</f>
        <v>33.93</v>
      </c>
      <c r="E61" s="102">
        <f>B61*0.83</f>
        <v>32.37</v>
      </c>
      <c r="F61" s="115">
        <f>B61*0.76</f>
        <v>29.64</v>
      </c>
    </row>
    <row r="62" spans="1:256" s="92" customFormat="1" ht="13.5" customHeight="1">
      <c r="A62" s="109" t="s">
        <v>1444</v>
      </c>
      <c r="B62" s="108">
        <v>54</v>
      </c>
      <c r="C62" s="116">
        <f t="shared" si="0"/>
        <v>49.14</v>
      </c>
      <c r="D62" s="108">
        <f t="shared" si="1"/>
        <v>46.98</v>
      </c>
      <c r="E62" s="108">
        <f t="shared" si="2"/>
        <v>44.82</v>
      </c>
      <c r="F62" s="108">
        <f t="shared" si="3"/>
        <v>41.04</v>
      </c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</row>
    <row r="63" spans="1:6" ht="13.5" customHeight="1">
      <c r="A63" s="93" t="s">
        <v>1445</v>
      </c>
      <c r="B63" s="43">
        <v>79</v>
      </c>
      <c r="C63" s="43">
        <f t="shared" si="0"/>
        <v>71.89</v>
      </c>
      <c r="D63" s="43">
        <f t="shared" si="1"/>
        <v>68.73</v>
      </c>
      <c r="E63" s="43">
        <f t="shared" si="2"/>
        <v>65.57</v>
      </c>
      <c r="F63" s="117">
        <f t="shared" si="3"/>
        <v>60.04</v>
      </c>
    </row>
    <row r="64" spans="1:6" ht="12.75" customHeight="1">
      <c r="A64" s="90" t="s">
        <v>1446</v>
      </c>
      <c r="B64" s="41">
        <v>99</v>
      </c>
      <c r="C64" s="41">
        <f t="shared" si="0"/>
        <v>90.09</v>
      </c>
      <c r="D64" s="41">
        <f t="shared" si="1"/>
        <v>86.13</v>
      </c>
      <c r="E64" s="41">
        <f t="shared" si="2"/>
        <v>82.17</v>
      </c>
      <c r="F64" s="111">
        <f t="shared" si="3"/>
        <v>75.24</v>
      </c>
    </row>
    <row r="65" spans="1:6" ht="12.75" customHeight="1">
      <c r="A65" s="90" t="s">
        <v>1447</v>
      </c>
      <c r="B65" s="41">
        <v>195</v>
      </c>
      <c r="C65" s="41">
        <f t="shared" si="0"/>
        <v>177.45000000000002</v>
      </c>
      <c r="D65" s="41">
        <f t="shared" si="1"/>
        <v>169.65</v>
      </c>
      <c r="E65" s="41">
        <f t="shared" si="2"/>
        <v>161.85</v>
      </c>
      <c r="F65" s="111">
        <f t="shared" si="3"/>
        <v>148.2</v>
      </c>
    </row>
    <row r="66" spans="1:6" ht="13.5" customHeight="1">
      <c r="A66" s="90" t="s">
        <v>1448</v>
      </c>
      <c r="B66" s="41">
        <v>210</v>
      </c>
      <c r="C66" s="41">
        <f t="shared" si="0"/>
        <v>191.1</v>
      </c>
      <c r="D66" s="41">
        <f t="shared" si="1"/>
        <v>182.7</v>
      </c>
      <c r="E66" s="41">
        <f t="shared" si="2"/>
        <v>174.29999999999998</v>
      </c>
      <c r="F66" s="111">
        <f t="shared" si="3"/>
        <v>159.6</v>
      </c>
    </row>
    <row r="67" spans="1:6" ht="13.5" customHeight="1">
      <c r="A67" s="90" t="s">
        <v>1449</v>
      </c>
      <c r="B67" s="41">
        <v>245</v>
      </c>
      <c r="C67" s="41">
        <f t="shared" si="0"/>
        <v>222.95000000000002</v>
      </c>
      <c r="D67" s="41">
        <f>B67*0.87</f>
        <v>213.15</v>
      </c>
      <c r="E67" s="41">
        <f>B67*0.83</f>
        <v>203.35</v>
      </c>
      <c r="F67" s="111">
        <f>B67*0.76</f>
        <v>186.2</v>
      </c>
    </row>
    <row r="68" spans="1:6" ht="13.5" customHeight="1">
      <c r="A68" s="69" t="s">
        <v>545</v>
      </c>
      <c r="B68" s="99"/>
      <c r="C68" s="99"/>
      <c r="D68" s="99"/>
      <c r="E68" s="99"/>
      <c r="F68" s="114"/>
    </row>
    <row r="69" spans="1:6" ht="13.5" customHeight="1">
      <c r="A69" s="90" t="s">
        <v>1455</v>
      </c>
      <c r="B69" s="84">
        <v>16.5</v>
      </c>
      <c r="C69" s="102">
        <f t="shared" si="0"/>
        <v>15.015</v>
      </c>
      <c r="D69" s="41">
        <f>B69*0.87</f>
        <v>14.355</v>
      </c>
      <c r="E69" s="41">
        <f>B69*0.83</f>
        <v>13.694999999999999</v>
      </c>
      <c r="F69" s="111">
        <f>B69*0.76</f>
        <v>12.540000000000001</v>
      </c>
    </row>
    <row r="70" spans="1:6" ht="13.5" customHeight="1">
      <c r="A70" s="90" t="s">
        <v>1456</v>
      </c>
      <c r="B70" s="84">
        <v>37.5</v>
      </c>
      <c r="C70" s="102">
        <f t="shared" si="0"/>
        <v>34.125</v>
      </c>
      <c r="D70" s="41">
        <f>B70*0.87</f>
        <v>32.625</v>
      </c>
      <c r="E70" s="41">
        <f>B70*0.83</f>
        <v>31.125</v>
      </c>
      <c r="F70" s="111">
        <f>B70*0.76</f>
        <v>28.5</v>
      </c>
    </row>
    <row r="71" spans="1:6" ht="13.5" customHeight="1">
      <c r="A71" s="90" t="s">
        <v>1457</v>
      </c>
      <c r="B71" s="101">
        <v>24</v>
      </c>
      <c r="C71" s="102">
        <f t="shared" si="0"/>
        <v>21.84</v>
      </c>
      <c r="D71" s="41">
        <f>B71*0.87</f>
        <v>20.88</v>
      </c>
      <c r="E71" s="41">
        <f>B71*0.83</f>
        <v>19.919999999999998</v>
      </c>
      <c r="F71" s="111">
        <f>B71*0.76</f>
        <v>18.240000000000002</v>
      </c>
    </row>
    <row r="72" spans="1:6" ht="13.5" customHeight="1">
      <c r="A72" s="90" t="s">
        <v>1452</v>
      </c>
      <c r="B72" s="100">
        <v>39</v>
      </c>
      <c r="C72" s="37">
        <f t="shared" si="0"/>
        <v>35.49</v>
      </c>
      <c r="D72" s="118">
        <f t="shared" si="1"/>
        <v>33.93</v>
      </c>
      <c r="E72" s="41">
        <f t="shared" si="2"/>
        <v>32.37</v>
      </c>
      <c r="F72" s="111">
        <f t="shared" si="3"/>
        <v>29.64</v>
      </c>
    </row>
    <row r="73" spans="1:6" ht="13.5" customHeight="1">
      <c r="A73" s="90" t="s">
        <v>1453</v>
      </c>
      <c r="B73" s="43">
        <v>91</v>
      </c>
      <c r="C73" s="43">
        <f t="shared" si="0"/>
        <v>82.81</v>
      </c>
      <c r="D73" s="41">
        <f t="shared" si="1"/>
        <v>79.17</v>
      </c>
      <c r="E73" s="41">
        <f t="shared" si="2"/>
        <v>75.53</v>
      </c>
      <c r="F73" s="111">
        <f t="shared" si="3"/>
        <v>69.16</v>
      </c>
    </row>
    <row r="74" spans="1:6" ht="13.5" customHeight="1">
      <c r="A74" s="90" t="s">
        <v>1454</v>
      </c>
      <c r="B74" s="106">
        <v>95</v>
      </c>
      <c r="C74" s="119">
        <f t="shared" si="0"/>
        <v>86.45</v>
      </c>
      <c r="D74" s="120">
        <f t="shared" si="1"/>
        <v>82.65</v>
      </c>
      <c r="E74" s="119">
        <f t="shared" si="2"/>
        <v>78.85</v>
      </c>
      <c r="F74" s="121">
        <f t="shared" si="3"/>
        <v>72.2</v>
      </c>
    </row>
    <row r="75" spans="1:6" ht="13.5" customHeight="1">
      <c r="A75" s="90" t="s">
        <v>535</v>
      </c>
      <c r="B75" s="107">
        <v>249</v>
      </c>
      <c r="C75" s="122">
        <f t="shared" si="0"/>
        <v>226.59</v>
      </c>
      <c r="D75" s="123">
        <f t="shared" si="1"/>
        <v>216.63</v>
      </c>
      <c r="E75" s="122">
        <f t="shared" si="2"/>
        <v>206.67</v>
      </c>
      <c r="F75" s="124">
        <f t="shared" si="3"/>
        <v>189.24</v>
      </c>
    </row>
    <row r="76" spans="1:6" ht="13.5" customHeight="1">
      <c r="A76" s="90" t="s">
        <v>536</v>
      </c>
      <c r="B76" s="107">
        <v>201</v>
      </c>
      <c r="C76" s="122">
        <f t="shared" si="0"/>
        <v>182.91</v>
      </c>
      <c r="D76" s="123">
        <f t="shared" si="1"/>
        <v>174.87</v>
      </c>
      <c r="E76" s="122">
        <f t="shared" si="2"/>
        <v>166.82999999999998</v>
      </c>
      <c r="F76" s="124">
        <f t="shared" si="3"/>
        <v>152.76</v>
      </c>
    </row>
    <row r="77" spans="1:6" ht="13.5" customHeight="1">
      <c r="A77" s="90" t="s">
        <v>1451</v>
      </c>
      <c r="B77" s="43">
        <v>131</v>
      </c>
      <c r="C77" s="43">
        <f t="shared" si="0"/>
        <v>119.21000000000001</v>
      </c>
      <c r="D77" s="43">
        <f t="shared" si="1"/>
        <v>113.97</v>
      </c>
      <c r="E77" s="43">
        <f t="shared" si="2"/>
        <v>108.72999999999999</v>
      </c>
      <c r="F77" s="117">
        <f t="shared" si="3"/>
        <v>99.56</v>
      </c>
    </row>
    <row r="78" spans="1:6" ht="13.5" customHeight="1">
      <c r="A78" s="90" t="s">
        <v>537</v>
      </c>
      <c r="B78" s="102">
        <v>421</v>
      </c>
      <c r="C78" s="102">
        <f t="shared" si="0"/>
        <v>383.11</v>
      </c>
      <c r="D78" s="102">
        <f aca="true" t="shared" si="4" ref="D78:D85">B78*0.87</f>
        <v>366.27</v>
      </c>
      <c r="E78" s="102">
        <f aca="true" t="shared" si="5" ref="E78:E85">B78*0.83</f>
        <v>349.43</v>
      </c>
      <c r="F78" s="115">
        <f aca="true" t="shared" si="6" ref="F78:F85">B78*0.76</f>
        <v>319.96</v>
      </c>
    </row>
    <row r="79" spans="1:6" ht="13.5" customHeight="1">
      <c r="A79" s="90" t="s">
        <v>538</v>
      </c>
      <c r="B79" s="43">
        <v>371</v>
      </c>
      <c r="C79" s="43">
        <f t="shared" si="0"/>
        <v>337.61</v>
      </c>
      <c r="D79" s="43">
        <f t="shared" si="4"/>
        <v>322.77</v>
      </c>
      <c r="E79" s="43">
        <f t="shared" si="5"/>
        <v>307.93</v>
      </c>
      <c r="F79" s="117">
        <f t="shared" si="6"/>
        <v>281.96</v>
      </c>
    </row>
    <row r="80" spans="1:6" ht="13.5" customHeight="1">
      <c r="A80" s="90" t="s">
        <v>539</v>
      </c>
      <c r="B80" s="102">
        <v>285</v>
      </c>
      <c r="C80" s="102">
        <f t="shared" si="0"/>
        <v>259.35</v>
      </c>
      <c r="D80" s="102">
        <f t="shared" si="4"/>
        <v>247.95</v>
      </c>
      <c r="E80" s="102">
        <f t="shared" si="5"/>
        <v>236.54999999999998</v>
      </c>
      <c r="F80" s="115">
        <f t="shared" si="6"/>
        <v>216.6</v>
      </c>
    </row>
    <row r="81" spans="1:6" ht="13.5" customHeight="1">
      <c r="A81" s="90" t="s">
        <v>540</v>
      </c>
      <c r="B81" s="43">
        <v>550</v>
      </c>
      <c r="C81" s="43">
        <f t="shared" si="0"/>
        <v>500.5</v>
      </c>
      <c r="D81" s="43">
        <f t="shared" si="4"/>
        <v>478.5</v>
      </c>
      <c r="E81" s="43">
        <f t="shared" si="5"/>
        <v>456.5</v>
      </c>
      <c r="F81" s="117">
        <f t="shared" si="6"/>
        <v>418</v>
      </c>
    </row>
    <row r="82" spans="1:6" ht="13.5" customHeight="1">
      <c r="A82" s="90" t="s">
        <v>541</v>
      </c>
      <c r="B82" s="103">
        <v>605</v>
      </c>
      <c r="C82" s="102">
        <f t="shared" si="0"/>
        <v>550.5500000000001</v>
      </c>
      <c r="D82" s="102">
        <f t="shared" si="4"/>
        <v>526.35</v>
      </c>
      <c r="E82" s="102">
        <f t="shared" si="5"/>
        <v>502.15</v>
      </c>
      <c r="F82" s="115">
        <f t="shared" si="6"/>
        <v>459.8</v>
      </c>
    </row>
    <row r="83" spans="1:6" ht="13.5" customHeight="1">
      <c r="A83" s="90" t="s">
        <v>542</v>
      </c>
      <c r="B83" s="43">
        <v>505</v>
      </c>
      <c r="C83" s="43">
        <f t="shared" si="0"/>
        <v>459.55</v>
      </c>
      <c r="D83" s="43">
        <f t="shared" si="4"/>
        <v>439.35</v>
      </c>
      <c r="E83" s="43">
        <f t="shared" si="5"/>
        <v>419.15</v>
      </c>
      <c r="F83" s="117">
        <f t="shared" si="6"/>
        <v>383.8</v>
      </c>
    </row>
    <row r="84" spans="1:6" ht="13.5" customHeight="1">
      <c r="A84" s="90" t="s">
        <v>543</v>
      </c>
      <c r="B84" s="102">
        <v>325</v>
      </c>
      <c r="C84" s="102">
        <f t="shared" si="0"/>
        <v>295.75</v>
      </c>
      <c r="D84" s="102">
        <f t="shared" si="4"/>
        <v>282.75</v>
      </c>
      <c r="E84" s="102">
        <f t="shared" si="5"/>
        <v>269.75</v>
      </c>
      <c r="F84" s="115">
        <f t="shared" si="6"/>
        <v>247</v>
      </c>
    </row>
    <row r="85" spans="1:6" ht="13.5" customHeight="1">
      <c r="A85" s="90" t="s">
        <v>544</v>
      </c>
      <c r="B85" s="43">
        <v>225</v>
      </c>
      <c r="C85" s="43">
        <f t="shared" si="0"/>
        <v>204.75</v>
      </c>
      <c r="D85" s="43">
        <f t="shared" si="4"/>
        <v>195.75</v>
      </c>
      <c r="E85" s="43">
        <f t="shared" si="5"/>
        <v>186.75</v>
      </c>
      <c r="F85" s="117">
        <f t="shared" si="6"/>
        <v>171</v>
      </c>
    </row>
    <row r="86" spans="1:6" ht="13.5" customHeight="1">
      <c r="A86" s="69" t="s">
        <v>552</v>
      </c>
      <c r="B86" s="99"/>
      <c r="C86" s="99"/>
      <c r="D86" s="99"/>
      <c r="E86" s="99"/>
      <c r="F86" s="114"/>
    </row>
    <row r="87" spans="1:6" ht="13.5" customHeight="1">
      <c r="A87" s="90" t="s">
        <v>551</v>
      </c>
      <c r="B87" s="41">
        <v>22</v>
      </c>
      <c r="C87" s="41">
        <f t="shared" si="0"/>
        <v>20.02</v>
      </c>
      <c r="D87" s="41">
        <f t="shared" si="1"/>
        <v>19.14</v>
      </c>
      <c r="E87" s="41">
        <f t="shared" si="2"/>
        <v>18.259999999999998</v>
      </c>
      <c r="F87" s="111">
        <f t="shared" si="3"/>
        <v>16.72</v>
      </c>
    </row>
    <row r="88" spans="1:6" ht="13.5" customHeight="1">
      <c r="A88" s="90" t="s">
        <v>550</v>
      </c>
      <c r="B88" s="41">
        <v>51</v>
      </c>
      <c r="C88" s="41">
        <f t="shared" si="0"/>
        <v>46.410000000000004</v>
      </c>
      <c r="D88" s="41">
        <f t="shared" si="1"/>
        <v>44.37</v>
      </c>
      <c r="E88" s="41">
        <f t="shared" si="2"/>
        <v>42.33</v>
      </c>
      <c r="F88" s="111">
        <f t="shared" si="3"/>
        <v>38.76</v>
      </c>
    </row>
    <row r="89" spans="1:6" ht="13.5" customHeight="1">
      <c r="A89" s="90" t="s">
        <v>546</v>
      </c>
      <c r="B89" s="41">
        <v>91</v>
      </c>
      <c r="C89" s="41">
        <f t="shared" si="0"/>
        <v>82.81</v>
      </c>
      <c r="D89" s="41">
        <f t="shared" si="1"/>
        <v>79.17</v>
      </c>
      <c r="E89" s="41">
        <f t="shared" si="2"/>
        <v>75.53</v>
      </c>
      <c r="F89" s="111">
        <f t="shared" si="3"/>
        <v>69.16</v>
      </c>
    </row>
    <row r="90" spans="1:6" ht="13.5" customHeight="1">
      <c r="A90" s="90" t="s">
        <v>547</v>
      </c>
      <c r="B90" s="41">
        <v>175</v>
      </c>
      <c r="C90" s="41">
        <f t="shared" si="0"/>
        <v>159.25</v>
      </c>
      <c r="D90" s="41">
        <f t="shared" si="1"/>
        <v>152.25</v>
      </c>
      <c r="E90" s="41">
        <f t="shared" si="2"/>
        <v>145.25</v>
      </c>
      <c r="F90" s="111">
        <f t="shared" si="3"/>
        <v>133</v>
      </c>
    </row>
    <row r="91" spans="1:6" ht="13.5" customHeight="1">
      <c r="A91" s="90" t="s">
        <v>548</v>
      </c>
      <c r="B91" s="41">
        <v>191</v>
      </c>
      <c r="C91" s="41">
        <f t="shared" si="0"/>
        <v>173.81</v>
      </c>
      <c r="D91" s="41">
        <f t="shared" si="1"/>
        <v>166.17</v>
      </c>
      <c r="E91" s="41">
        <f t="shared" si="2"/>
        <v>158.53</v>
      </c>
      <c r="F91" s="111">
        <f t="shared" si="3"/>
        <v>145.16</v>
      </c>
    </row>
    <row r="92" spans="1:6" ht="13.5" customHeight="1" thickBot="1">
      <c r="A92" s="86" t="s">
        <v>549</v>
      </c>
      <c r="B92" s="51">
        <v>350</v>
      </c>
      <c r="C92" s="51">
        <f t="shared" si="0"/>
        <v>318.5</v>
      </c>
      <c r="D92" s="51">
        <f t="shared" si="1"/>
        <v>304.5</v>
      </c>
      <c r="E92" s="51">
        <f t="shared" si="2"/>
        <v>290.5</v>
      </c>
      <c r="F92" s="125">
        <f t="shared" si="3"/>
        <v>266</v>
      </c>
    </row>
    <row r="93" spans="1:6" ht="13.5" customHeight="1">
      <c r="A93" s="63" t="s">
        <v>565</v>
      </c>
      <c r="B93" s="95"/>
      <c r="C93" s="95"/>
      <c r="D93" s="95"/>
      <c r="E93" s="95"/>
      <c r="F93" s="126"/>
    </row>
    <row r="94" spans="1:6" ht="13.5" customHeight="1">
      <c r="A94" s="105" t="s">
        <v>607</v>
      </c>
      <c r="B94" s="41">
        <v>160</v>
      </c>
      <c r="C94" s="41">
        <f>B94*0.91</f>
        <v>145.6</v>
      </c>
      <c r="D94" s="41">
        <f>B94*0.87</f>
        <v>139.2</v>
      </c>
      <c r="E94" s="41">
        <f>B94*0.83</f>
        <v>132.79999999999998</v>
      </c>
      <c r="F94" s="111">
        <f>B94*0.76</f>
        <v>121.6</v>
      </c>
    </row>
    <row r="95" spans="1:6" ht="13.5" customHeight="1">
      <c r="A95" s="104" t="s">
        <v>608</v>
      </c>
      <c r="B95" s="41">
        <v>271</v>
      </c>
      <c r="C95" s="41">
        <f>B95*0.91</f>
        <v>246.61</v>
      </c>
      <c r="D95" s="41">
        <f>B95*0.87</f>
        <v>235.77</v>
      </c>
      <c r="E95" s="41">
        <f>B95*0.83</f>
        <v>224.92999999999998</v>
      </c>
      <c r="F95" s="111">
        <f>B95*0.76</f>
        <v>205.96</v>
      </c>
    </row>
    <row r="96" spans="1:6" ht="13.5" customHeight="1">
      <c r="A96" s="104" t="s">
        <v>609</v>
      </c>
      <c r="B96" s="41">
        <v>349</v>
      </c>
      <c r="C96" s="41">
        <f>B96*0.91</f>
        <v>317.59000000000003</v>
      </c>
      <c r="D96" s="41">
        <f>B96*0.87</f>
        <v>303.63</v>
      </c>
      <c r="E96" s="41">
        <f>B96*0.83</f>
        <v>289.66999999999996</v>
      </c>
      <c r="F96" s="111">
        <f>B96*0.76</f>
        <v>265.24</v>
      </c>
    </row>
    <row r="97" spans="1:6" ht="13.5" customHeight="1">
      <c r="A97" s="86" t="s">
        <v>554</v>
      </c>
      <c r="B97" s="41">
        <v>135</v>
      </c>
      <c r="C97" s="41">
        <f>B97*0.91</f>
        <v>122.85000000000001</v>
      </c>
      <c r="D97" s="41">
        <f>B97*0.87</f>
        <v>117.45</v>
      </c>
      <c r="E97" s="41">
        <f>B97*0.83</f>
        <v>112.05</v>
      </c>
      <c r="F97" s="111">
        <f>B97*0.76</f>
        <v>102.6</v>
      </c>
    </row>
    <row r="98" spans="1:6" ht="13.5" customHeight="1">
      <c r="A98" s="86" t="s">
        <v>553</v>
      </c>
      <c r="B98" s="41">
        <v>209</v>
      </c>
      <c r="C98" s="41">
        <f t="shared" si="0"/>
        <v>190.19</v>
      </c>
      <c r="D98" s="41">
        <f aca="true" t="shared" si="7" ref="D98:D110">B98*0.87</f>
        <v>181.83</v>
      </c>
      <c r="E98" s="41">
        <f aca="true" t="shared" si="8" ref="E98:E110">B98*0.83</f>
        <v>173.47</v>
      </c>
      <c r="F98" s="111">
        <f aca="true" t="shared" si="9" ref="F98:F110">B98*0.76</f>
        <v>158.84</v>
      </c>
    </row>
    <row r="99" spans="1:6" ht="13.5" customHeight="1">
      <c r="A99" s="86" t="s">
        <v>555</v>
      </c>
      <c r="B99" s="41">
        <v>410</v>
      </c>
      <c r="C99" s="41">
        <f t="shared" si="0"/>
        <v>373.1</v>
      </c>
      <c r="D99" s="41">
        <f t="shared" si="7"/>
        <v>356.7</v>
      </c>
      <c r="E99" s="41">
        <f t="shared" si="8"/>
        <v>340.3</v>
      </c>
      <c r="F99" s="111">
        <f t="shared" si="9"/>
        <v>311.6</v>
      </c>
    </row>
    <row r="100" spans="1:6" ht="13.5" customHeight="1">
      <c r="A100" s="86" t="s">
        <v>556</v>
      </c>
      <c r="B100" s="41">
        <v>579</v>
      </c>
      <c r="C100" s="41">
        <f aca="true" t="shared" si="10" ref="C100:C164">B100*0.91</f>
        <v>526.89</v>
      </c>
      <c r="D100" s="41">
        <f t="shared" si="7"/>
        <v>503.73</v>
      </c>
      <c r="E100" s="41">
        <f t="shared" si="8"/>
        <v>480.57</v>
      </c>
      <c r="F100" s="111">
        <f t="shared" si="9"/>
        <v>440.04</v>
      </c>
    </row>
    <row r="101" spans="1:6" ht="13.5" customHeight="1">
      <c r="A101" s="86" t="s">
        <v>557</v>
      </c>
      <c r="B101" s="41">
        <v>895</v>
      </c>
      <c r="C101" s="41">
        <f t="shared" si="10"/>
        <v>814.45</v>
      </c>
      <c r="D101" s="41">
        <f t="shared" si="7"/>
        <v>778.65</v>
      </c>
      <c r="E101" s="41">
        <f t="shared" si="8"/>
        <v>742.8499999999999</v>
      </c>
      <c r="F101" s="111">
        <f t="shared" si="9"/>
        <v>680.2</v>
      </c>
    </row>
    <row r="102" spans="1:6" ht="13.5" customHeight="1">
      <c r="A102" s="86" t="s">
        <v>558</v>
      </c>
      <c r="B102" s="41">
        <v>1597</v>
      </c>
      <c r="C102" s="41">
        <f t="shared" si="10"/>
        <v>1453.27</v>
      </c>
      <c r="D102" s="41">
        <f t="shared" si="7"/>
        <v>1389.39</v>
      </c>
      <c r="E102" s="41">
        <f t="shared" si="8"/>
        <v>1325.51</v>
      </c>
      <c r="F102" s="111">
        <f t="shared" si="9"/>
        <v>1213.72</v>
      </c>
    </row>
    <row r="103" spans="1:6" ht="13.5" customHeight="1">
      <c r="A103" s="86" t="s">
        <v>610</v>
      </c>
      <c r="B103" s="41">
        <v>121</v>
      </c>
      <c r="C103" s="41">
        <f t="shared" si="10"/>
        <v>110.11</v>
      </c>
      <c r="D103" s="41">
        <f>B103*0.87</f>
        <v>105.27</v>
      </c>
      <c r="E103" s="41">
        <f>B103*0.83</f>
        <v>100.42999999999999</v>
      </c>
      <c r="F103" s="111">
        <f>B103*0.76</f>
        <v>91.96000000000001</v>
      </c>
    </row>
    <row r="104" spans="1:6" ht="13.5" customHeight="1">
      <c r="A104" s="86" t="s">
        <v>611</v>
      </c>
      <c r="B104" s="41">
        <v>189</v>
      </c>
      <c r="C104" s="41">
        <f t="shared" si="10"/>
        <v>171.99</v>
      </c>
      <c r="D104" s="41">
        <f>B104*0.87</f>
        <v>164.43</v>
      </c>
      <c r="E104" s="41">
        <f>B104*0.83</f>
        <v>156.87</v>
      </c>
      <c r="F104" s="111">
        <f>B104*0.76</f>
        <v>143.64000000000001</v>
      </c>
    </row>
    <row r="105" spans="1:6" ht="13.5" customHeight="1">
      <c r="A105" s="86" t="s">
        <v>559</v>
      </c>
      <c r="B105" s="41">
        <v>175</v>
      </c>
      <c r="C105" s="41">
        <f t="shared" si="10"/>
        <v>159.25</v>
      </c>
      <c r="D105" s="41">
        <f t="shared" si="7"/>
        <v>152.25</v>
      </c>
      <c r="E105" s="41">
        <f t="shared" si="8"/>
        <v>145.25</v>
      </c>
      <c r="F105" s="111">
        <f t="shared" si="9"/>
        <v>133</v>
      </c>
    </row>
    <row r="106" spans="1:6" ht="13.5" customHeight="1">
      <c r="A106" s="86" t="s">
        <v>560</v>
      </c>
      <c r="B106" s="41">
        <v>239</v>
      </c>
      <c r="C106" s="41">
        <f t="shared" si="10"/>
        <v>217.49</v>
      </c>
      <c r="D106" s="41">
        <f t="shared" si="7"/>
        <v>207.93</v>
      </c>
      <c r="E106" s="41">
        <f t="shared" si="8"/>
        <v>198.37</v>
      </c>
      <c r="F106" s="111">
        <f t="shared" si="9"/>
        <v>181.64000000000001</v>
      </c>
    </row>
    <row r="107" spans="1:6" ht="13.5" customHeight="1">
      <c r="A107" s="86" t="s">
        <v>561</v>
      </c>
      <c r="B107" s="41">
        <v>435</v>
      </c>
      <c r="C107" s="41">
        <f t="shared" si="10"/>
        <v>395.85</v>
      </c>
      <c r="D107" s="41">
        <f t="shared" si="7"/>
        <v>378.45</v>
      </c>
      <c r="E107" s="41">
        <f t="shared" si="8"/>
        <v>361.04999999999995</v>
      </c>
      <c r="F107" s="111">
        <f t="shared" si="9"/>
        <v>330.6</v>
      </c>
    </row>
    <row r="108" spans="1:6" ht="13.5" customHeight="1">
      <c r="A108" s="86" t="s">
        <v>562</v>
      </c>
      <c r="B108" s="41">
        <v>685</v>
      </c>
      <c r="C108" s="41">
        <f t="shared" si="10"/>
        <v>623.35</v>
      </c>
      <c r="D108" s="41">
        <f t="shared" si="7"/>
        <v>595.95</v>
      </c>
      <c r="E108" s="41">
        <f t="shared" si="8"/>
        <v>568.55</v>
      </c>
      <c r="F108" s="111">
        <f t="shared" si="9"/>
        <v>520.6</v>
      </c>
    </row>
    <row r="109" spans="1:6" ht="13.5" customHeight="1">
      <c r="A109" s="86" t="s">
        <v>563</v>
      </c>
      <c r="B109" s="41">
        <v>1275</v>
      </c>
      <c r="C109" s="41">
        <f t="shared" si="10"/>
        <v>1160.25</v>
      </c>
      <c r="D109" s="41">
        <f t="shared" si="7"/>
        <v>1109.25</v>
      </c>
      <c r="E109" s="41">
        <f t="shared" si="8"/>
        <v>1058.25</v>
      </c>
      <c r="F109" s="111">
        <f t="shared" si="9"/>
        <v>969</v>
      </c>
    </row>
    <row r="110" spans="1:6" ht="13.5" customHeight="1">
      <c r="A110" s="86" t="s">
        <v>564</v>
      </c>
      <c r="B110" s="41">
        <v>2350</v>
      </c>
      <c r="C110" s="41">
        <f t="shared" si="10"/>
        <v>2138.5</v>
      </c>
      <c r="D110" s="41">
        <f t="shared" si="7"/>
        <v>2044.5</v>
      </c>
      <c r="E110" s="41">
        <f t="shared" si="8"/>
        <v>1950.5</v>
      </c>
      <c r="F110" s="111">
        <f t="shared" si="9"/>
        <v>1786</v>
      </c>
    </row>
    <row r="111" spans="1:6" ht="13.5" customHeight="1">
      <c r="A111" s="63" t="s">
        <v>680</v>
      </c>
      <c r="B111" s="95"/>
      <c r="C111" s="95"/>
      <c r="D111" s="95"/>
      <c r="E111" s="95"/>
      <c r="F111" s="126"/>
    </row>
    <row r="112" spans="1:6" ht="13.5" customHeight="1">
      <c r="A112" s="90" t="s">
        <v>566</v>
      </c>
      <c r="B112" s="41">
        <v>105</v>
      </c>
      <c r="C112" s="41">
        <f t="shared" si="10"/>
        <v>95.55</v>
      </c>
      <c r="D112" s="41">
        <f aca="true" t="shared" si="11" ref="D112:D120">B112*0.87</f>
        <v>91.35</v>
      </c>
      <c r="E112" s="41">
        <f aca="true" t="shared" si="12" ref="E112:E120">B112*0.83</f>
        <v>87.14999999999999</v>
      </c>
      <c r="F112" s="111">
        <f aca="true" t="shared" si="13" ref="F112:F120">B112*0.76</f>
        <v>79.8</v>
      </c>
    </row>
    <row r="113" spans="1:6" ht="13.5" customHeight="1">
      <c r="A113" s="90" t="s">
        <v>567</v>
      </c>
      <c r="B113" s="41">
        <v>179</v>
      </c>
      <c r="C113" s="41">
        <f t="shared" si="10"/>
        <v>162.89000000000001</v>
      </c>
      <c r="D113" s="41">
        <f t="shared" si="11"/>
        <v>155.73</v>
      </c>
      <c r="E113" s="41">
        <f t="shared" si="12"/>
        <v>148.57</v>
      </c>
      <c r="F113" s="111">
        <f t="shared" si="13"/>
        <v>136.04</v>
      </c>
    </row>
    <row r="114" spans="1:6" ht="13.5" customHeight="1">
      <c r="A114" s="90" t="s">
        <v>568</v>
      </c>
      <c r="B114" s="41">
        <v>305</v>
      </c>
      <c r="C114" s="41">
        <f t="shared" si="10"/>
        <v>277.55</v>
      </c>
      <c r="D114" s="41">
        <f t="shared" si="11"/>
        <v>265.35</v>
      </c>
      <c r="E114" s="41">
        <f t="shared" si="12"/>
        <v>253.14999999999998</v>
      </c>
      <c r="F114" s="111">
        <f t="shared" si="13"/>
        <v>231.8</v>
      </c>
    </row>
    <row r="115" spans="1:6" ht="13.5" customHeight="1">
      <c r="A115" s="90" t="s">
        <v>569</v>
      </c>
      <c r="B115" s="41">
        <v>575</v>
      </c>
      <c r="C115" s="41">
        <f t="shared" si="10"/>
        <v>523.25</v>
      </c>
      <c r="D115" s="41">
        <f t="shared" si="11"/>
        <v>500.25</v>
      </c>
      <c r="E115" s="41">
        <f t="shared" si="12"/>
        <v>477.25</v>
      </c>
      <c r="F115" s="111">
        <f t="shared" si="13"/>
        <v>437</v>
      </c>
    </row>
    <row r="116" spans="1:6" ht="13.5" customHeight="1">
      <c r="A116" s="90" t="s">
        <v>570</v>
      </c>
      <c r="B116" s="41">
        <v>635</v>
      </c>
      <c r="C116" s="41">
        <f t="shared" si="10"/>
        <v>577.85</v>
      </c>
      <c r="D116" s="41">
        <f t="shared" si="11"/>
        <v>552.45</v>
      </c>
      <c r="E116" s="41">
        <f t="shared" si="12"/>
        <v>527.05</v>
      </c>
      <c r="F116" s="111">
        <f t="shared" si="13"/>
        <v>482.6</v>
      </c>
    </row>
    <row r="117" spans="1:6" ht="13.5" customHeight="1">
      <c r="A117" s="90" t="s">
        <v>571</v>
      </c>
      <c r="B117" s="41">
        <v>990</v>
      </c>
      <c r="C117" s="41">
        <f t="shared" si="10"/>
        <v>900.9</v>
      </c>
      <c r="D117" s="41">
        <f t="shared" si="11"/>
        <v>861.3</v>
      </c>
      <c r="E117" s="41">
        <f t="shared" si="12"/>
        <v>821.6999999999999</v>
      </c>
      <c r="F117" s="111">
        <f t="shared" si="13"/>
        <v>752.4</v>
      </c>
    </row>
    <row r="118" spans="1:6" ht="13.5" customHeight="1">
      <c r="A118" s="90" t="s">
        <v>572</v>
      </c>
      <c r="B118" s="41">
        <v>175</v>
      </c>
      <c r="C118" s="41">
        <f t="shared" si="10"/>
        <v>159.25</v>
      </c>
      <c r="D118" s="41">
        <f t="shared" si="11"/>
        <v>152.25</v>
      </c>
      <c r="E118" s="41">
        <f t="shared" si="12"/>
        <v>145.25</v>
      </c>
      <c r="F118" s="111">
        <f t="shared" si="13"/>
        <v>133</v>
      </c>
    </row>
    <row r="119" spans="1:6" ht="13.5" customHeight="1">
      <c r="A119" s="90" t="s">
        <v>573</v>
      </c>
      <c r="B119" s="41">
        <v>161</v>
      </c>
      <c r="C119" s="41">
        <f t="shared" si="10"/>
        <v>146.51</v>
      </c>
      <c r="D119" s="41">
        <f t="shared" si="11"/>
        <v>140.07</v>
      </c>
      <c r="E119" s="41">
        <f t="shared" si="12"/>
        <v>133.63</v>
      </c>
      <c r="F119" s="111">
        <f t="shared" si="13"/>
        <v>122.36</v>
      </c>
    </row>
    <row r="120" spans="1:6" ht="13.5" customHeight="1">
      <c r="A120" s="90" t="s">
        <v>574</v>
      </c>
      <c r="B120" s="41">
        <v>155</v>
      </c>
      <c r="C120" s="41">
        <f t="shared" si="10"/>
        <v>141.05</v>
      </c>
      <c r="D120" s="41">
        <f t="shared" si="11"/>
        <v>134.85</v>
      </c>
      <c r="E120" s="41">
        <f t="shared" si="12"/>
        <v>128.65</v>
      </c>
      <c r="F120" s="111">
        <f t="shared" si="13"/>
        <v>117.8</v>
      </c>
    </row>
    <row r="121" spans="1:6" ht="13.5" customHeight="1">
      <c r="A121" s="90" t="s">
        <v>741</v>
      </c>
      <c r="B121" s="41">
        <v>171</v>
      </c>
      <c r="C121" s="41">
        <f t="shared" si="10"/>
        <v>155.61</v>
      </c>
      <c r="D121" s="41">
        <f aca="true" t="shared" si="14" ref="D121:D126">B121*0.87</f>
        <v>148.77</v>
      </c>
      <c r="E121" s="41">
        <f aca="true" t="shared" si="15" ref="E121:E126">B121*0.83</f>
        <v>141.93</v>
      </c>
      <c r="F121" s="111">
        <f aca="true" t="shared" si="16" ref="F121:F126">B121*0.76</f>
        <v>129.96</v>
      </c>
    </row>
    <row r="122" spans="1:6" ht="13.5" customHeight="1">
      <c r="A122" s="90" t="s">
        <v>742</v>
      </c>
      <c r="B122" s="41">
        <v>285</v>
      </c>
      <c r="C122" s="41">
        <f t="shared" si="10"/>
        <v>259.35</v>
      </c>
      <c r="D122" s="41">
        <f t="shared" si="14"/>
        <v>247.95</v>
      </c>
      <c r="E122" s="41">
        <f t="shared" si="15"/>
        <v>236.54999999999998</v>
      </c>
      <c r="F122" s="111">
        <f t="shared" si="16"/>
        <v>216.6</v>
      </c>
    </row>
    <row r="123" spans="1:6" ht="13.5" customHeight="1">
      <c r="A123" s="90" t="s">
        <v>743</v>
      </c>
      <c r="B123" s="41">
        <v>299</v>
      </c>
      <c r="C123" s="41">
        <f t="shared" si="10"/>
        <v>272.09000000000003</v>
      </c>
      <c r="D123" s="41">
        <f t="shared" si="14"/>
        <v>260.13</v>
      </c>
      <c r="E123" s="41">
        <f t="shared" si="15"/>
        <v>248.17</v>
      </c>
      <c r="F123" s="111">
        <f t="shared" si="16"/>
        <v>227.24</v>
      </c>
    </row>
    <row r="124" spans="1:6" ht="13.5" customHeight="1">
      <c r="A124" s="90" t="s">
        <v>606</v>
      </c>
      <c r="B124" s="41">
        <v>445</v>
      </c>
      <c r="C124" s="41">
        <f t="shared" si="10"/>
        <v>404.95</v>
      </c>
      <c r="D124" s="41">
        <f t="shared" si="14"/>
        <v>387.15</v>
      </c>
      <c r="E124" s="41">
        <f t="shared" si="15"/>
        <v>369.34999999999997</v>
      </c>
      <c r="F124" s="111">
        <f t="shared" si="16"/>
        <v>338.2</v>
      </c>
    </row>
    <row r="125" spans="1:6" ht="13.5" customHeight="1">
      <c r="A125" s="90" t="s">
        <v>575</v>
      </c>
      <c r="B125" s="41">
        <v>450</v>
      </c>
      <c r="C125" s="41">
        <f t="shared" si="10"/>
        <v>409.5</v>
      </c>
      <c r="D125" s="41">
        <f t="shared" si="14"/>
        <v>391.5</v>
      </c>
      <c r="E125" s="41">
        <f t="shared" si="15"/>
        <v>373.5</v>
      </c>
      <c r="F125" s="111">
        <f t="shared" si="16"/>
        <v>342</v>
      </c>
    </row>
    <row r="126" spans="1:6" ht="13.5" customHeight="1">
      <c r="A126" s="90" t="s">
        <v>576</v>
      </c>
      <c r="B126" s="41">
        <v>485</v>
      </c>
      <c r="C126" s="41">
        <f t="shared" si="10"/>
        <v>441.35</v>
      </c>
      <c r="D126" s="41">
        <f t="shared" si="14"/>
        <v>421.95</v>
      </c>
      <c r="E126" s="41">
        <f t="shared" si="15"/>
        <v>402.54999999999995</v>
      </c>
      <c r="F126" s="111">
        <f t="shared" si="16"/>
        <v>368.6</v>
      </c>
    </row>
    <row r="127" spans="1:6" ht="13.5" customHeight="1">
      <c r="A127" s="69" t="s">
        <v>581</v>
      </c>
      <c r="B127" s="99"/>
      <c r="C127" s="99"/>
      <c r="D127" s="99"/>
      <c r="E127" s="99"/>
      <c r="F127" s="114"/>
    </row>
    <row r="128" spans="1:6" ht="13.5" customHeight="1">
      <c r="A128" s="49" t="s">
        <v>577</v>
      </c>
      <c r="B128" s="41">
        <v>165</v>
      </c>
      <c r="C128" s="41">
        <f t="shared" si="10"/>
        <v>150.15</v>
      </c>
      <c r="D128" s="41">
        <f>B128*0.87</f>
        <v>143.55</v>
      </c>
      <c r="E128" s="41">
        <f>B128*0.83</f>
        <v>136.95</v>
      </c>
      <c r="F128" s="111">
        <f>B128*0.76</f>
        <v>125.4</v>
      </c>
    </row>
    <row r="129" spans="1:6" ht="13.5" customHeight="1">
      <c r="A129" s="49" t="s">
        <v>578</v>
      </c>
      <c r="B129" s="41">
        <v>259</v>
      </c>
      <c r="C129" s="41">
        <f t="shared" si="10"/>
        <v>235.69</v>
      </c>
      <c r="D129" s="41">
        <f>B129*0.87</f>
        <v>225.33</v>
      </c>
      <c r="E129" s="41">
        <f>B129*0.83</f>
        <v>214.97</v>
      </c>
      <c r="F129" s="111">
        <f>B129*0.76</f>
        <v>196.84</v>
      </c>
    </row>
    <row r="130" spans="1:6" ht="13.5" customHeight="1">
      <c r="A130" s="49" t="s">
        <v>579</v>
      </c>
      <c r="B130" s="41">
        <v>595</v>
      </c>
      <c r="C130" s="41">
        <f t="shared" si="10"/>
        <v>541.45</v>
      </c>
      <c r="D130" s="41">
        <f>B130*0.87</f>
        <v>517.65</v>
      </c>
      <c r="E130" s="41">
        <f>B130*0.83</f>
        <v>493.84999999999997</v>
      </c>
      <c r="F130" s="111">
        <f>B130*0.76</f>
        <v>452.2</v>
      </c>
    </row>
    <row r="131" spans="1:6" ht="13.5" customHeight="1">
      <c r="A131" s="49" t="s">
        <v>580</v>
      </c>
      <c r="B131" s="41">
        <v>755</v>
      </c>
      <c r="C131" s="41">
        <f t="shared" si="10"/>
        <v>687.0500000000001</v>
      </c>
      <c r="D131" s="41">
        <f>B131*0.87</f>
        <v>656.85</v>
      </c>
      <c r="E131" s="41">
        <f>B131*0.83</f>
        <v>626.65</v>
      </c>
      <c r="F131" s="111">
        <f>B131*0.76</f>
        <v>573.8</v>
      </c>
    </row>
    <row r="132" spans="1:6" ht="13.5" customHeight="1">
      <c r="A132" s="69" t="s">
        <v>597</v>
      </c>
      <c r="B132" s="99"/>
      <c r="C132" s="99"/>
      <c r="D132" s="99"/>
      <c r="E132" s="99"/>
      <c r="F132" s="114"/>
    </row>
    <row r="133" spans="1:6" ht="13.5" customHeight="1">
      <c r="A133" s="86" t="s">
        <v>582</v>
      </c>
      <c r="B133" s="84">
        <v>93</v>
      </c>
      <c r="C133" s="41">
        <f t="shared" si="10"/>
        <v>84.63000000000001</v>
      </c>
      <c r="D133" s="41">
        <f aca="true" t="shared" si="17" ref="D133:D147">B133*0.87</f>
        <v>80.91</v>
      </c>
      <c r="E133" s="41">
        <f aca="true" t="shared" si="18" ref="E133:E147">B133*0.83</f>
        <v>77.19</v>
      </c>
      <c r="F133" s="111">
        <f aca="true" t="shared" si="19" ref="F133:F147">B133*0.76</f>
        <v>70.68</v>
      </c>
    </row>
    <row r="134" spans="1:6" ht="13.5" customHeight="1">
      <c r="A134" s="86" t="s">
        <v>583</v>
      </c>
      <c r="B134" s="101">
        <v>145</v>
      </c>
      <c r="C134" s="41">
        <f t="shared" si="10"/>
        <v>131.95000000000002</v>
      </c>
      <c r="D134" s="41">
        <f t="shared" si="17"/>
        <v>126.15</v>
      </c>
      <c r="E134" s="41">
        <f t="shared" si="18"/>
        <v>120.35</v>
      </c>
      <c r="F134" s="111">
        <f t="shared" si="19"/>
        <v>110.2</v>
      </c>
    </row>
    <row r="135" spans="1:6" ht="13.5" customHeight="1">
      <c r="A135" s="86" t="s">
        <v>584</v>
      </c>
      <c r="B135" s="101">
        <v>235</v>
      </c>
      <c r="C135" s="41">
        <f t="shared" si="10"/>
        <v>213.85</v>
      </c>
      <c r="D135" s="41">
        <f t="shared" si="17"/>
        <v>204.45</v>
      </c>
      <c r="E135" s="41">
        <f t="shared" si="18"/>
        <v>195.04999999999998</v>
      </c>
      <c r="F135" s="111">
        <f t="shared" si="19"/>
        <v>178.6</v>
      </c>
    </row>
    <row r="136" spans="1:6" ht="13.5" customHeight="1">
      <c r="A136" s="86" t="s">
        <v>587</v>
      </c>
      <c r="B136" s="101">
        <v>385</v>
      </c>
      <c r="C136" s="127">
        <f t="shared" si="10"/>
        <v>350.35</v>
      </c>
      <c r="D136" s="118">
        <f t="shared" si="17"/>
        <v>334.95</v>
      </c>
      <c r="E136" s="41">
        <f t="shared" si="18"/>
        <v>319.55</v>
      </c>
      <c r="F136" s="111">
        <f t="shared" si="19"/>
        <v>292.6</v>
      </c>
    </row>
    <row r="137" spans="1:6" ht="13.5" customHeight="1">
      <c r="A137" s="86" t="s">
        <v>586</v>
      </c>
      <c r="B137" s="101">
        <v>485</v>
      </c>
      <c r="C137" s="36">
        <f t="shared" si="10"/>
        <v>441.35</v>
      </c>
      <c r="D137" s="118">
        <f t="shared" si="17"/>
        <v>421.95</v>
      </c>
      <c r="E137" s="41">
        <f t="shared" si="18"/>
        <v>402.54999999999995</v>
      </c>
      <c r="F137" s="111">
        <f t="shared" si="19"/>
        <v>368.6</v>
      </c>
    </row>
    <row r="138" spans="1:6" ht="13.5" customHeight="1">
      <c r="A138" s="86" t="s">
        <v>585</v>
      </c>
      <c r="B138" s="101">
        <v>885</v>
      </c>
      <c r="C138" s="128">
        <f t="shared" si="10"/>
        <v>805.35</v>
      </c>
      <c r="D138" s="118">
        <f t="shared" si="17"/>
        <v>769.95</v>
      </c>
      <c r="E138" s="41">
        <f t="shared" si="18"/>
        <v>734.55</v>
      </c>
      <c r="F138" s="111">
        <f t="shared" si="19"/>
        <v>672.6</v>
      </c>
    </row>
    <row r="139" spans="1:6" ht="13.5" customHeight="1">
      <c r="A139" s="86" t="s">
        <v>588</v>
      </c>
      <c r="B139" s="101">
        <v>95</v>
      </c>
      <c r="C139" s="43">
        <f t="shared" si="10"/>
        <v>86.45</v>
      </c>
      <c r="D139" s="41">
        <f t="shared" si="17"/>
        <v>82.65</v>
      </c>
      <c r="E139" s="41">
        <f t="shared" si="18"/>
        <v>78.85</v>
      </c>
      <c r="F139" s="111">
        <f t="shared" si="19"/>
        <v>72.2</v>
      </c>
    </row>
    <row r="140" spans="1:6" ht="13.5" customHeight="1">
      <c r="A140" s="86" t="s">
        <v>589</v>
      </c>
      <c r="B140" s="101">
        <v>165</v>
      </c>
      <c r="C140" s="41">
        <f t="shared" si="10"/>
        <v>150.15</v>
      </c>
      <c r="D140" s="41">
        <f t="shared" si="17"/>
        <v>143.55</v>
      </c>
      <c r="E140" s="41">
        <f t="shared" si="18"/>
        <v>136.95</v>
      </c>
      <c r="F140" s="111">
        <f t="shared" si="19"/>
        <v>125.4</v>
      </c>
    </row>
    <row r="141" spans="1:6" ht="13.5" customHeight="1">
      <c r="A141" s="86" t="s">
        <v>590</v>
      </c>
      <c r="B141" s="101">
        <v>290</v>
      </c>
      <c r="C141" s="41">
        <f t="shared" si="10"/>
        <v>263.90000000000003</v>
      </c>
      <c r="D141" s="41">
        <f t="shared" si="17"/>
        <v>252.3</v>
      </c>
      <c r="E141" s="41">
        <f t="shared" si="18"/>
        <v>240.7</v>
      </c>
      <c r="F141" s="111">
        <f t="shared" si="19"/>
        <v>220.4</v>
      </c>
    </row>
    <row r="142" spans="1:6" ht="13.5" customHeight="1">
      <c r="A142" s="86" t="s">
        <v>591</v>
      </c>
      <c r="B142" s="101">
        <v>445</v>
      </c>
      <c r="C142" s="127">
        <f t="shared" si="10"/>
        <v>404.95</v>
      </c>
      <c r="D142" s="118">
        <f t="shared" si="17"/>
        <v>387.15</v>
      </c>
      <c r="E142" s="41">
        <f t="shared" si="18"/>
        <v>369.34999999999997</v>
      </c>
      <c r="F142" s="111">
        <f t="shared" si="19"/>
        <v>338.2</v>
      </c>
    </row>
    <row r="143" spans="1:6" ht="13.5" customHeight="1">
      <c r="A143" s="86" t="s">
        <v>592</v>
      </c>
      <c r="B143" s="101">
        <v>675</v>
      </c>
      <c r="C143" s="128">
        <f t="shared" si="10"/>
        <v>614.25</v>
      </c>
      <c r="D143" s="118">
        <f t="shared" si="17"/>
        <v>587.25</v>
      </c>
      <c r="E143" s="41">
        <f t="shared" si="18"/>
        <v>560.25</v>
      </c>
      <c r="F143" s="111">
        <f t="shared" si="19"/>
        <v>513</v>
      </c>
    </row>
    <row r="144" spans="1:6" ht="13.5" customHeight="1">
      <c r="A144" s="86" t="s">
        <v>593</v>
      </c>
      <c r="B144" s="101">
        <v>935</v>
      </c>
      <c r="C144" s="43">
        <f t="shared" si="10"/>
        <v>850.85</v>
      </c>
      <c r="D144" s="41">
        <f t="shared" si="17"/>
        <v>813.45</v>
      </c>
      <c r="E144" s="41">
        <f t="shared" si="18"/>
        <v>776.05</v>
      </c>
      <c r="F144" s="111">
        <f t="shared" si="19"/>
        <v>710.6</v>
      </c>
    </row>
    <row r="145" spans="1:6" ht="13.5" customHeight="1">
      <c r="A145" s="86" t="s">
        <v>594</v>
      </c>
      <c r="B145" s="101">
        <v>105</v>
      </c>
      <c r="C145" s="128">
        <f t="shared" si="10"/>
        <v>95.55</v>
      </c>
      <c r="D145" s="118">
        <f t="shared" si="17"/>
        <v>91.35</v>
      </c>
      <c r="E145" s="41">
        <f t="shared" si="18"/>
        <v>87.14999999999999</v>
      </c>
      <c r="F145" s="111">
        <f t="shared" si="19"/>
        <v>79.8</v>
      </c>
    </row>
    <row r="146" spans="1:6" ht="13.5" customHeight="1">
      <c r="A146" s="86" t="s">
        <v>595</v>
      </c>
      <c r="B146" s="101">
        <v>185</v>
      </c>
      <c r="C146" s="43">
        <f t="shared" si="10"/>
        <v>168.35</v>
      </c>
      <c r="D146" s="41">
        <f t="shared" si="17"/>
        <v>160.95</v>
      </c>
      <c r="E146" s="41">
        <f t="shared" si="18"/>
        <v>153.54999999999998</v>
      </c>
      <c r="F146" s="111">
        <f t="shared" si="19"/>
        <v>140.6</v>
      </c>
    </row>
    <row r="147" spans="1:6" ht="13.5" customHeight="1">
      <c r="A147" s="86" t="s">
        <v>596</v>
      </c>
      <c r="B147" s="101">
        <v>295</v>
      </c>
      <c r="C147" s="41">
        <f t="shared" si="10"/>
        <v>268.45</v>
      </c>
      <c r="D147" s="41">
        <f t="shared" si="17"/>
        <v>256.65</v>
      </c>
      <c r="E147" s="41">
        <f t="shared" si="18"/>
        <v>244.85</v>
      </c>
      <c r="F147" s="111">
        <f t="shared" si="19"/>
        <v>224.2</v>
      </c>
    </row>
    <row r="148" spans="1:6" ht="13.5" customHeight="1">
      <c r="A148" s="69" t="s">
        <v>963</v>
      </c>
      <c r="B148" s="99"/>
      <c r="C148" s="99"/>
      <c r="D148" s="99"/>
      <c r="E148" s="99"/>
      <c r="F148" s="114"/>
    </row>
    <row r="149" spans="1:6" ht="13.5" customHeight="1">
      <c r="A149" s="90" t="s">
        <v>923</v>
      </c>
      <c r="B149" s="41">
        <v>17</v>
      </c>
      <c r="C149" s="41">
        <f t="shared" si="10"/>
        <v>15.47</v>
      </c>
      <c r="D149" s="41">
        <f aca="true" t="shared" si="20" ref="D149:D154">B149*0.87</f>
        <v>14.79</v>
      </c>
      <c r="E149" s="41">
        <f aca="true" t="shared" si="21" ref="E149:E154">B149*0.83</f>
        <v>14.11</v>
      </c>
      <c r="F149" s="111">
        <f aca="true" t="shared" si="22" ref="F149:F154">B149*0.76</f>
        <v>12.92</v>
      </c>
    </row>
    <row r="150" spans="1:6" ht="13.5" customHeight="1">
      <c r="A150" s="90" t="s">
        <v>924</v>
      </c>
      <c r="B150" s="41">
        <v>27</v>
      </c>
      <c r="C150" s="41">
        <f t="shared" si="10"/>
        <v>24.57</v>
      </c>
      <c r="D150" s="41">
        <f t="shared" si="20"/>
        <v>23.49</v>
      </c>
      <c r="E150" s="41">
        <f t="shared" si="21"/>
        <v>22.41</v>
      </c>
      <c r="F150" s="111">
        <f t="shared" si="22"/>
        <v>20.52</v>
      </c>
    </row>
    <row r="151" spans="1:6" ht="13.5" customHeight="1">
      <c r="A151" s="90" t="s">
        <v>925</v>
      </c>
      <c r="B151" s="41">
        <v>14</v>
      </c>
      <c r="C151" s="41">
        <f t="shared" si="10"/>
        <v>12.74</v>
      </c>
      <c r="D151" s="41">
        <f t="shared" si="20"/>
        <v>12.18</v>
      </c>
      <c r="E151" s="41">
        <f t="shared" si="21"/>
        <v>11.62</v>
      </c>
      <c r="F151" s="111">
        <f t="shared" si="22"/>
        <v>10.64</v>
      </c>
    </row>
    <row r="152" spans="1:6" ht="13.5" customHeight="1">
      <c r="A152" s="90" t="s">
        <v>926</v>
      </c>
      <c r="B152" s="41">
        <v>26</v>
      </c>
      <c r="C152" s="41">
        <f t="shared" si="10"/>
        <v>23.66</v>
      </c>
      <c r="D152" s="41">
        <f t="shared" si="20"/>
        <v>22.62</v>
      </c>
      <c r="E152" s="41">
        <f t="shared" si="21"/>
        <v>21.58</v>
      </c>
      <c r="F152" s="111">
        <f t="shared" si="22"/>
        <v>19.76</v>
      </c>
    </row>
    <row r="153" spans="1:6" ht="13.5" customHeight="1">
      <c r="A153" s="90" t="s">
        <v>927</v>
      </c>
      <c r="B153" s="41">
        <v>30</v>
      </c>
      <c r="C153" s="41">
        <f t="shared" si="10"/>
        <v>27.3</v>
      </c>
      <c r="D153" s="41">
        <f t="shared" si="20"/>
        <v>26.1</v>
      </c>
      <c r="E153" s="41">
        <f t="shared" si="21"/>
        <v>24.9</v>
      </c>
      <c r="F153" s="111">
        <f t="shared" si="22"/>
        <v>22.8</v>
      </c>
    </row>
    <row r="154" spans="1:6" ht="13.5" customHeight="1">
      <c r="A154" s="90" t="s">
        <v>928</v>
      </c>
      <c r="B154" s="41">
        <v>37</v>
      </c>
      <c r="C154" s="41">
        <f t="shared" si="10"/>
        <v>33.67</v>
      </c>
      <c r="D154" s="41">
        <f t="shared" si="20"/>
        <v>32.19</v>
      </c>
      <c r="E154" s="41">
        <f t="shared" si="21"/>
        <v>30.709999999999997</v>
      </c>
      <c r="F154" s="111">
        <f t="shared" si="22"/>
        <v>28.12</v>
      </c>
    </row>
    <row r="155" spans="1:6" ht="13.5" customHeight="1">
      <c r="A155" s="69" t="s">
        <v>604</v>
      </c>
      <c r="B155" s="99"/>
      <c r="C155" s="99"/>
      <c r="D155" s="99"/>
      <c r="E155" s="99"/>
      <c r="F155" s="114"/>
    </row>
    <row r="156" spans="1:6" ht="13.5" customHeight="1">
      <c r="A156" s="90" t="s">
        <v>598</v>
      </c>
      <c r="B156" s="41">
        <v>85</v>
      </c>
      <c r="C156" s="41">
        <f t="shared" si="10"/>
        <v>77.35000000000001</v>
      </c>
      <c r="D156" s="41">
        <f aca="true" t="shared" si="23" ref="D156:D161">B156*0.87</f>
        <v>73.95</v>
      </c>
      <c r="E156" s="41">
        <f aca="true" t="shared" si="24" ref="E156:E161">B156*0.83</f>
        <v>70.55</v>
      </c>
      <c r="F156" s="111">
        <f aca="true" t="shared" si="25" ref="F156:F161">B156*0.76</f>
        <v>64.6</v>
      </c>
    </row>
    <row r="157" spans="1:6" ht="13.5" customHeight="1">
      <c r="A157" s="90" t="s">
        <v>599</v>
      </c>
      <c r="B157" s="41">
        <v>137</v>
      </c>
      <c r="C157" s="41">
        <f t="shared" si="10"/>
        <v>124.67</v>
      </c>
      <c r="D157" s="41">
        <f t="shared" si="23"/>
        <v>119.19</v>
      </c>
      <c r="E157" s="41">
        <f t="shared" si="24"/>
        <v>113.71</v>
      </c>
      <c r="F157" s="111">
        <f t="shared" si="25"/>
        <v>104.12</v>
      </c>
    </row>
    <row r="158" spans="1:6" ht="13.5" customHeight="1">
      <c r="A158" s="90" t="s">
        <v>600</v>
      </c>
      <c r="B158" s="41">
        <v>137</v>
      </c>
      <c r="C158" s="41">
        <f t="shared" si="10"/>
        <v>124.67</v>
      </c>
      <c r="D158" s="41">
        <f t="shared" si="23"/>
        <v>119.19</v>
      </c>
      <c r="E158" s="41">
        <f t="shared" si="24"/>
        <v>113.71</v>
      </c>
      <c r="F158" s="111">
        <f t="shared" si="25"/>
        <v>104.12</v>
      </c>
    </row>
    <row r="159" spans="1:6" ht="13.5" customHeight="1">
      <c r="A159" s="90" t="s">
        <v>601</v>
      </c>
      <c r="B159" s="41">
        <v>239</v>
      </c>
      <c r="C159" s="41">
        <f t="shared" si="10"/>
        <v>217.49</v>
      </c>
      <c r="D159" s="41">
        <f t="shared" si="23"/>
        <v>207.93</v>
      </c>
      <c r="E159" s="41">
        <f t="shared" si="24"/>
        <v>198.37</v>
      </c>
      <c r="F159" s="111">
        <f t="shared" si="25"/>
        <v>181.64000000000001</v>
      </c>
    </row>
    <row r="160" spans="1:6" ht="13.5" customHeight="1">
      <c r="A160" s="90" t="s">
        <v>602</v>
      </c>
      <c r="B160" s="41">
        <v>309</v>
      </c>
      <c r="C160" s="41">
        <f t="shared" si="10"/>
        <v>281.19</v>
      </c>
      <c r="D160" s="41">
        <f t="shared" si="23"/>
        <v>268.83</v>
      </c>
      <c r="E160" s="41">
        <f t="shared" si="24"/>
        <v>256.46999999999997</v>
      </c>
      <c r="F160" s="111">
        <f t="shared" si="25"/>
        <v>234.84</v>
      </c>
    </row>
    <row r="161" spans="1:6" ht="13.5" customHeight="1">
      <c r="A161" s="90" t="s">
        <v>603</v>
      </c>
      <c r="B161" s="41">
        <v>360</v>
      </c>
      <c r="C161" s="41">
        <f t="shared" si="10"/>
        <v>327.6</v>
      </c>
      <c r="D161" s="41">
        <f t="shared" si="23"/>
        <v>313.2</v>
      </c>
      <c r="E161" s="41">
        <f t="shared" si="24"/>
        <v>298.8</v>
      </c>
      <c r="F161" s="111">
        <f t="shared" si="25"/>
        <v>273.6</v>
      </c>
    </row>
    <row r="162" spans="1:6" ht="13.5" customHeight="1">
      <c r="A162" s="69" t="s">
        <v>929</v>
      </c>
      <c r="B162" s="99"/>
      <c r="C162" s="99"/>
      <c r="D162" s="99"/>
      <c r="E162" s="99"/>
      <c r="F162" s="114"/>
    </row>
    <row r="163" spans="1:6" ht="13.5" customHeight="1">
      <c r="A163" s="90" t="s">
        <v>612</v>
      </c>
      <c r="B163" s="41">
        <v>105</v>
      </c>
      <c r="C163" s="41">
        <f t="shared" si="10"/>
        <v>95.55</v>
      </c>
      <c r="D163" s="41">
        <f>B163*0.87</f>
        <v>91.35</v>
      </c>
      <c r="E163" s="41">
        <f>B163*0.83</f>
        <v>87.14999999999999</v>
      </c>
      <c r="F163" s="111">
        <f>B163*0.76</f>
        <v>79.8</v>
      </c>
    </row>
    <row r="164" spans="1:6" ht="13.5" customHeight="1">
      <c r="A164" s="90" t="s">
        <v>613</v>
      </c>
      <c r="B164" s="41">
        <v>120</v>
      </c>
      <c r="C164" s="41">
        <f t="shared" si="10"/>
        <v>109.2</v>
      </c>
      <c r="D164" s="41">
        <f>B164*0.87</f>
        <v>104.4</v>
      </c>
      <c r="E164" s="41">
        <f>B164*0.83</f>
        <v>99.6</v>
      </c>
      <c r="F164" s="111">
        <f>B164*0.76</f>
        <v>91.2</v>
      </c>
    </row>
    <row r="165" spans="1:6" ht="13.5" customHeight="1">
      <c r="A165" s="90" t="s">
        <v>920</v>
      </c>
      <c r="B165" s="41">
        <v>191</v>
      </c>
      <c r="C165" s="41">
        <f>B165*0.91</f>
        <v>173.81</v>
      </c>
      <c r="D165" s="41">
        <f>B165*0.87</f>
        <v>166.17</v>
      </c>
      <c r="E165" s="41">
        <f>B165*0.83</f>
        <v>158.53</v>
      </c>
      <c r="F165" s="111">
        <f>B165*0.76</f>
        <v>145.16</v>
      </c>
    </row>
    <row r="166" spans="1:6" ht="13.5" customHeight="1">
      <c r="A166" s="90" t="s">
        <v>921</v>
      </c>
      <c r="B166" s="41">
        <v>265</v>
      </c>
      <c r="C166" s="41">
        <f>B166*0.91</f>
        <v>241.15</v>
      </c>
      <c r="D166" s="41">
        <f>B166*0.87</f>
        <v>230.55</v>
      </c>
      <c r="E166" s="41">
        <f>B166*0.83</f>
        <v>219.95</v>
      </c>
      <c r="F166" s="111">
        <f>B166*0.76</f>
        <v>201.4</v>
      </c>
    </row>
    <row r="167" spans="1:6" ht="13.5" customHeight="1">
      <c r="A167" s="90" t="s">
        <v>922</v>
      </c>
      <c r="B167" s="41">
        <v>365</v>
      </c>
      <c r="C167" s="41">
        <f>B167*0.91</f>
        <v>332.15000000000003</v>
      </c>
      <c r="D167" s="41">
        <f>B167*0.87</f>
        <v>317.55</v>
      </c>
      <c r="E167" s="41">
        <f>B167*0.83</f>
        <v>302.95</v>
      </c>
      <c r="F167" s="111">
        <f>B167*0.76</f>
        <v>277.4</v>
      </c>
    </row>
    <row r="168" spans="1:6" ht="13.5" customHeight="1">
      <c r="A168" s="69" t="s">
        <v>605</v>
      </c>
      <c r="B168" s="99"/>
      <c r="C168" s="99"/>
      <c r="D168" s="99"/>
      <c r="E168" s="99"/>
      <c r="F168" s="114"/>
    </row>
    <row r="169" spans="1:6" ht="13.5" customHeight="1">
      <c r="A169" s="90" t="s">
        <v>930</v>
      </c>
      <c r="B169" s="41">
        <v>35</v>
      </c>
      <c r="C169" s="41">
        <f aca="true" t="shared" si="26" ref="C169:C174">B169*0.91</f>
        <v>31.85</v>
      </c>
      <c r="D169" s="41">
        <f aca="true" t="shared" si="27" ref="D169:D174">B169*0.87</f>
        <v>30.45</v>
      </c>
      <c r="E169" s="41">
        <f aca="true" t="shared" si="28" ref="E169:E174">B169*0.83</f>
        <v>29.049999999999997</v>
      </c>
      <c r="F169" s="111">
        <f aca="true" t="shared" si="29" ref="F169:F174">B169*0.76</f>
        <v>26.6</v>
      </c>
    </row>
    <row r="170" spans="1:6" ht="13.5" customHeight="1">
      <c r="A170" s="90" t="s">
        <v>931</v>
      </c>
      <c r="B170" s="41">
        <v>41</v>
      </c>
      <c r="C170" s="41">
        <f t="shared" si="26"/>
        <v>37.31</v>
      </c>
      <c r="D170" s="41">
        <f t="shared" si="27"/>
        <v>35.67</v>
      </c>
      <c r="E170" s="41">
        <f t="shared" si="28"/>
        <v>34.03</v>
      </c>
      <c r="F170" s="111">
        <f t="shared" si="29"/>
        <v>31.16</v>
      </c>
    </row>
    <row r="171" spans="1:6" ht="13.5" customHeight="1">
      <c r="A171" s="90" t="s">
        <v>932</v>
      </c>
      <c r="B171" s="41">
        <v>53</v>
      </c>
      <c r="C171" s="41">
        <f t="shared" si="26"/>
        <v>48.230000000000004</v>
      </c>
      <c r="D171" s="41">
        <f t="shared" si="27"/>
        <v>46.11</v>
      </c>
      <c r="E171" s="41">
        <f t="shared" si="28"/>
        <v>43.989999999999995</v>
      </c>
      <c r="F171" s="111">
        <f t="shared" si="29"/>
        <v>40.28</v>
      </c>
    </row>
    <row r="172" spans="1:6" ht="13.5" customHeight="1">
      <c r="A172" s="90" t="s">
        <v>933</v>
      </c>
      <c r="B172" s="41">
        <v>70</v>
      </c>
      <c r="C172" s="41">
        <f t="shared" si="26"/>
        <v>63.7</v>
      </c>
      <c r="D172" s="41">
        <f t="shared" si="27"/>
        <v>60.9</v>
      </c>
      <c r="E172" s="41">
        <f t="shared" si="28"/>
        <v>58.099999999999994</v>
      </c>
      <c r="F172" s="111">
        <f t="shared" si="29"/>
        <v>53.2</v>
      </c>
    </row>
    <row r="173" spans="1:6" ht="13.5" customHeight="1">
      <c r="A173" s="90" t="s">
        <v>934</v>
      </c>
      <c r="B173" s="41">
        <v>83</v>
      </c>
      <c r="C173" s="41">
        <f t="shared" si="26"/>
        <v>75.53</v>
      </c>
      <c r="D173" s="41">
        <f t="shared" si="27"/>
        <v>72.21</v>
      </c>
      <c r="E173" s="41">
        <f t="shared" si="28"/>
        <v>68.89</v>
      </c>
      <c r="F173" s="111">
        <f t="shared" si="29"/>
        <v>63.08</v>
      </c>
    </row>
    <row r="174" spans="1:6" ht="13.5" customHeight="1">
      <c r="A174" s="90" t="s">
        <v>935</v>
      </c>
      <c r="B174" s="41">
        <v>107</v>
      </c>
      <c r="C174" s="41">
        <f t="shared" si="26"/>
        <v>97.37</v>
      </c>
      <c r="D174" s="41">
        <f t="shared" si="27"/>
        <v>93.09</v>
      </c>
      <c r="E174" s="41">
        <f t="shared" si="28"/>
        <v>88.81</v>
      </c>
      <c r="F174" s="111">
        <f t="shared" si="29"/>
        <v>81.32000000000001</v>
      </c>
    </row>
    <row r="175" spans="1:6" s="183" customFormat="1" ht="15.75" customHeight="1">
      <c r="A175" s="184" t="s">
        <v>936</v>
      </c>
      <c r="B175" s="185"/>
      <c r="C175" s="185"/>
      <c r="D175" s="185"/>
      <c r="E175" s="185"/>
      <c r="F175" s="186"/>
    </row>
    <row r="176" spans="1:6" ht="13.5" customHeight="1">
      <c r="A176" s="87" t="s">
        <v>682</v>
      </c>
      <c r="B176" s="96"/>
      <c r="C176" s="96"/>
      <c r="D176" s="96"/>
      <c r="E176" s="96"/>
      <c r="F176" s="129"/>
    </row>
    <row r="177" spans="1:6" ht="13.5" customHeight="1">
      <c r="A177" s="86" t="s">
        <v>937</v>
      </c>
      <c r="B177" s="130">
        <v>46</v>
      </c>
      <c r="C177" s="41">
        <f>B177*0.91</f>
        <v>41.86</v>
      </c>
      <c r="D177" s="41">
        <f>B177*0.87</f>
        <v>40.02</v>
      </c>
      <c r="E177" s="41">
        <f>B177*0.83</f>
        <v>38.18</v>
      </c>
      <c r="F177" s="111">
        <f>B177*0.76</f>
        <v>34.96</v>
      </c>
    </row>
    <row r="178" spans="1:6" ht="13.5" customHeight="1">
      <c r="A178" s="90" t="s">
        <v>938</v>
      </c>
      <c r="B178" s="130">
        <v>69.5</v>
      </c>
      <c r="C178" s="41">
        <f>B178*0.91</f>
        <v>63.245000000000005</v>
      </c>
      <c r="D178" s="41">
        <f>B178*0.87</f>
        <v>60.464999999999996</v>
      </c>
      <c r="E178" s="41">
        <f>B178*0.83</f>
        <v>57.684999999999995</v>
      </c>
      <c r="F178" s="111">
        <f>B178*0.76</f>
        <v>52.82</v>
      </c>
    </row>
    <row r="179" spans="1:6" ht="13.5" customHeight="1">
      <c r="A179" s="90" t="s">
        <v>939</v>
      </c>
      <c r="B179" s="130">
        <v>93.5</v>
      </c>
      <c r="C179" s="41">
        <f>B179*0.91</f>
        <v>85.08500000000001</v>
      </c>
      <c r="D179" s="41">
        <f>B179*0.87</f>
        <v>81.345</v>
      </c>
      <c r="E179" s="41">
        <f>B179*0.83</f>
        <v>77.60499999999999</v>
      </c>
      <c r="F179" s="111">
        <f>B179*0.76</f>
        <v>71.06</v>
      </c>
    </row>
    <row r="180" spans="1:6" ht="13.5" customHeight="1">
      <c r="A180" s="65" t="s">
        <v>681</v>
      </c>
      <c r="B180" s="97"/>
      <c r="C180" s="97"/>
      <c r="D180" s="97"/>
      <c r="E180" s="97"/>
      <c r="F180" s="112"/>
    </row>
    <row r="181" spans="1:6" ht="13.5" customHeight="1">
      <c r="A181" s="90" t="s">
        <v>940</v>
      </c>
      <c r="B181" s="130">
        <v>79</v>
      </c>
      <c r="C181" s="41">
        <f aca="true" t="shared" si="30" ref="C181:C186">B181*0.91</f>
        <v>71.89</v>
      </c>
      <c r="D181" s="41">
        <f aca="true" t="shared" si="31" ref="D181:D186">B181*0.87</f>
        <v>68.73</v>
      </c>
      <c r="E181" s="41">
        <f aca="true" t="shared" si="32" ref="E181:E186">B181*0.83</f>
        <v>65.57</v>
      </c>
      <c r="F181" s="111">
        <f aca="true" t="shared" si="33" ref="F181:F186">B181*0.76</f>
        <v>60.04</v>
      </c>
    </row>
    <row r="182" spans="1:6" ht="13.5" customHeight="1">
      <c r="A182" s="90" t="s">
        <v>941</v>
      </c>
      <c r="B182" s="130">
        <v>124</v>
      </c>
      <c r="C182" s="41">
        <f t="shared" si="30"/>
        <v>112.84</v>
      </c>
      <c r="D182" s="41">
        <f t="shared" si="31"/>
        <v>107.88</v>
      </c>
      <c r="E182" s="41">
        <f t="shared" si="32"/>
        <v>102.92</v>
      </c>
      <c r="F182" s="111">
        <f t="shared" si="33"/>
        <v>94.24</v>
      </c>
    </row>
    <row r="183" spans="1:6" ht="13.5" customHeight="1">
      <c r="A183" s="90" t="s">
        <v>942</v>
      </c>
      <c r="B183" s="130">
        <v>164</v>
      </c>
      <c r="C183" s="41">
        <f t="shared" si="30"/>
        <v>149.24</v>
      </c>
      <c r="D183" s="41">
        <f t="shared" si="31"/>
        <v>142.68</v>
      </c>
      <c r="E183" s="41">
        <f t="shared" si="32"/>
        <v>136.12</v>
      </c>
      <c r="F183" s="111">
        <f t="shared" si="33"/>
        <v>124.64</v>
      </c>
    </row>
    <row r="184" spans="1:6" ht="13.5" customHeight="1">
      <c r="A184" s="90" t="s">
        <v>943</v>
      </c>
      <c r="B184" s="130">
        <v>367</v>
      </c>
      <c r="C184" s="41">
        <f t="shared" si="30"/>
        <v>333.97</v>
      </c>
      <c r="D184" s="41">
        <f t="shared" si="31"/>
        <v>319.29</v>
      </c>
      <c r="E184" s="41">
        <f t="shared" si="32"/>
        <v>304.61</v>
      </c>
      <c r="F184" s="111">
        <f t="shared" si="33"/>
        <v>278.92</v>
      </c>
    </row>
    <row r="185" spans="1:6" ht="13.5" customHeight="1">
      <c r="A185" s="90" t="s">
        <v>944</v>
      </c>
      <c r="B185" s="130">
        <v>434</v>
      </c>
      <c r="C185" s="41">
        <f t="shared" si="30"/>
        <v>394.94</v>
      </c>
      <c r="D185" s="41">
        <f t="shared" si="31"/>
        <v>377.58</v>
      </c>
      <c r="E185" s="41">
        <f t="shared" si="32"/>
        <v>360.21999999999997</v>
      </c>
      <c r="F185" s="111">
        <f t="shared" si="33"/>
        <v>329.84000000000003</v>
      </c>
    </row>
    <row r="186" spans="1:6" ht="13.5" customHeight="1">
      <c r="A186" s="90" t="s">
        <v>945</v>
      </c>
      <c r="B186" s="130">
        <v>575</v>
      </c>
      <c r="C186" s="41">
        <f t="shared" si="30"/>
        <v>523.25</v>
      </c>
      <c r="D186" s="41">
        <f t="shared" si="31"/>
        <v>500.25</v>
      </c>
      <c r="E186" s="41">
        <f t="shared" si="32"/>
        <v>477.25</v>
      </c>
      <c r="F186" s="111">
        <f t="shared" si="33"/>
        <v>437</v>
      </c>
    </row>
    <row r="187" spans="1:6" ht="13.5" customHeight="1">
      <c r="A187" s="65" t="s">
        <v>1398</v>
      </c>
      <c r="B187" s="97"/>
      <c r="C187" s="97"/>
      <c r="D187" s="97"/>
      <c r="E187" s="97"/>
      <c r="F187" s="112"/>
    </row>
    <row r="188" spans="1:6" ht="13.5" customHeight="1">
      <c r="A188" s="90" t="s">
        <v>850</v>
      </c>
      <c r="B188" s="130">
        <v>102</v>
      </c>
      <c r="C188" s="41">
        <f aca="true" t="shared" si="34" ref="C188:C201">B188*0.91</f>
        <v>92.82000000000001</v>
      </c>
      <c r="D188" s="41">
        <f aca="true" t="shared" si="35" ref="D188:D201">B188*0.87</f>
        <v>88.74</v>
      </c>
      <c r="E188" s="41">
        <f aca="true" t="shared" si="36" ref="E188:E201">B188*0.83</f>
        <v>84.66</v>
      </c>
      <c r="F188" s="111">
        <f aca="true" t="shared" si="37" ref="F188:F201">B188*0.76</f>
        <v>77.52</v>
      </c>
    </row>
    <row r="189" spans="1:6" ht="13.5" customHeight="1">
      <c r="A189" s="90" t="s">
        <v>946</v>
      </c>
      <c r="B189" s="130">
        <v>127</v>
      </c>
      <c r="C189" s="41">
        <f t="shared" si="34"/>
        <v>115.57000000000001</v>
      </c>
      <c r="D189" s="41">
        <f t="shared" si="35"/>
        <v>110.49</v>
      </c>
      <c r="E189" s="41">
        <f t="shared" si="36"/>
        <v>105.41</v>
      </c>
      <c r="F189" s="111">
        <f t="shared" si="37"/>
        <v>96.52</v>
      </c>
    </row>
    <row r="190" spans="1:6" ht="13.5" customHeight="1">
      <c r="A190" s="90" t="s">
        <v>947</v>
      </c>
      <c r="B190" s="130">
        <v>165</v>
      </c>
      <c r="C190" s="41">
        <f t="shared" si="34"/>
        <v>150.15</v>
      </c>
      <c r="D190" s="41">
        <f t="shared" si="35"/>
        <v>143.55</v>
      </c>
      <c r="E190" s="41">
        <f t="shared" si="36"/>
        <v>136.95</v>
      </c>
      <c r="F190" s="111">
        <f t="shared" si="37"/>
        <v>125.4</v>
      </c>
    </row>
    <row r="191" spans="1:6" ht="13.5" customHeight="1">
      <c r="A191" s="90" t="s">
        <v>948</v>
      </c>
      <c r="B191" s="130">
        <v>176</v>
      </c>
      <c r="C191" s="41">
        <f t="shared" si="34"/>
        <v>160.16</v>
      </c>
      <c r="D191" s="41">
        <f t="shared" si="35"/>
        <v>153.12</v>
      </c>
      <c r="E191" s="41">
        <f t="shared" si="36"/>
        <v>146.07999999999998</v>
      </c>
      <c r="F191" s="111">
        <f t="shared" si="37"/>
        <v>133.76</v>
      </c>
    </row>
    <row r="192" spans="1:6" ht="13.5" customHeight="1">
      <c r="A192" s="90" t="s">
        <v>949</v>
      </c>
      <c r="B192" s="130">
        <v>267</v>
      </c>
      <c r="C192" s="41">
        <f t="shared" si="34"/>
        <v>242.97</v>
      </c>
      <c r="D192" s="41">
        <f t="shared" si="35"/>
        <v>232.29</v>
      </c>
      <c r="E192" s="41">
        <f t="shared" si="36"/>
        <v>221.60999999999999</v>
      </c>
      <c r="F192" s="111">
        <f t="shared" si="37"/>
        <v>202.92000000000002</v>
      </c>
    </row>
    <row r="193" spans="1:6" ht="13.5" customHeight="1">
      <c r="A193" s="90" t="s">
        <v>1240</v>
      </c>
      <c r="B193" s="130">
        <v>279</v>
      </c>
      <c r="C193" s="41">
        <f t="shared" si="34"/>
        <v>253.89000000000001</v>
      </c>
      <c r="D193" s="41">
        <f t="shared" si="35"/>
        <v>242.73</v>
      </c>
      <c r="E193" s="41">
        <f t="shared" si="36"/>
        <v>231.57</v>
      </c>
      <c r="F193" s="111">
        <f t="shared" si="37"/>
        <v>212.04</v>
      </c>
    </row>
    <row r="194" spans="1:6" ht="13.5" customHeight="1">
      <c r="A194" s="90" t="s">
        <v>1242</v>
      </c>
      <c r="B194" s="130">
        <v>273</v>
      </c>
      <c r="C194" s="41">
        <f t="shared" si="34"/>
        <v>248.43</v>
      </c>
      <c r="D194" s="41">
        <f t="shared" si="35"/>
        <v>237.51</v>
      </c>
      <c r="E194" s="41">
        <f t="shared" si="36"/>
        <v>226.58999999999997</v>
      </c>
      <c r="F194" s="111">
        <f t="shared" si="37"/>
        <v>207.48</v>
      </c>
    </row>
    <row r="195" spans="1:6" ht="13.5" customHeight="1">
      <c r="A195" s="90" t="s">
        <v>848</v>
      </c>
      <c r="B195" s="130">
        <v>358</v>
      </c>
      <c r="C195" s="41">
        <f t="shared" si="34"/>
        <v>325.78000000000003</v>
      </c>
      <c r="D195" s="41">
        <f t="shared" si="35"/>
        <v>311.46</v>
      </c>
      <c r="E195" s="41">
        <f t="shared" si="36"/>
        <v>297.14</v>
      </c>
      <c r="F195" s="111">
        <f t="shared" si="37"/>
        <v>272.08</v>
      </c>
    </row>
    <row r="196" spans="1:6" ht="13.5" customHeight="1">
      <c r="A196" s="90" t="s">
        <v>849</v>
      </c>
      <c r="B196" s="130">
        <v>361</v>
      </c>
      <c r="C196" s="41">
        <f t="shared" si="34"/>
        <v>328.51</v>
      </c>
      <c r="D196" s="41">
        <f t="shared" si="35"/>
        <v>314.07</v>
      </c>
      <c r="E196" s="41">
        <f t="shared" si="36"/>
        <v>299.63</v>
      </c>
      <c r="F196" s="111">
        <f t="shared" si="37"/>
        <v>274.36</v>
      </c>
    </row>
    <row r="197" spans="1:6" ht="13.5" customHeight="1">
      <c r="A197" s="90" t="s">
        <v>1241</v>
      </c>
      <c r="B197" s="130">
        <v>390</v>
      </c>
      <c r="C197" s="41">
        <f t="shared" si="34"/>
        <v>354.90000000000003</v>
      </c>
      <c r="D197" s="41">
        <f t="shared" si="35"/>
        <v>339.3</v>
      </c>
      <c r="E197" s="41">
        <f t="shared" si="36"/>
        <v>323.7</v>
      </c>
      <c r="F197" s="111">
        <f t="shared" si="37"/>
        <v>296.4</v>
      </c>
    </row>
    <row r="198" spans="1:6" ht="13.5" customHeight="1">
      <c r="A198" s="90" t="s">
        <v>851</v>
      </c>
      <c r="B198" s="130">
        <v>525</v>
      </c>
      <c r="C198" s="41">
        <f t="shared" si="34"/>
        <v>477.75</v>
      </c>
      <c r="D198" s="41">
        <f t="shared" si="35"/>
        <v>456.75</v>
      </c>
      <c r="E198" s="41">
        <f t="shared" si="36"/>
        <v>435.75</v>
      </c>
      <c r="F198" s="111">
        <f t="shared" si="37"/>
        <v>399</v>
      </c>
    </row>
    <row r="199" spans="1:6" ht="13.5" customHeight="1">
      <c r="A199" s="90" t="s">
        <v>950</v>
      </c>
      <c r="B199" s="130">
        <v>540</v>
      </c>
      <c r="C199" s="41">
        <f t="shared" si="34"/>
        <v>491.40000000000003</v>
      </c>
      <c r="D199" s="41">
        <f t="shared" si="35"/>
        <v>469.8</v>
      </c>
      <c r="E199" s="41">
        <f t="shared" si="36"/>
        <v>448.2</v>
      </c>
      <c r="F199" s="111">
        <f t="shared" si="37"/>
        <v>410.4</v>
      </c>
    </row>
    <row r="200" spans="1:6" ht="13.5" customHeight="1">
      <c r="A200" s="90" t="s">
        <v>951</v>
      </c>
      <c r="B200" s="130">
        <v>563</v>
      </c>
      <c r="C200" s="41">
        <f t="shared" si="34"/>
        <v>512.33</v>
      </c>
      <c r="D200" s="41">
        <f t="shared" si="35"/>
        <v>489.81</v>
      </c>
      <c r="E200" s="41">
        <f t="shared" si="36"/>
        <v>467.28999999999996</v>
      </c>
      <c r="F200" s="111">
        <f t="shared" si="37"/>
        <v>427.88</v>
      </c>
    </row>
    <row r="201" spans="1:6" ht="13.5" customHeight="1">
      <c r="A201" s="90" t="s">
        <v>952</v>
      </c>
      <c r="B201" s="130">
        <v>559</v>
      </c>
      <c r="C201" s="41">
        <f t="shared" si="34"/>
        <v>508.69</v>
      </c>
      <c r="D201" s="41">
        <f t="shared" si="35"/>
        <v>486.33</v>
      </c>
      <c r="E201" s="41">
        <f t="shared" si="36"/>
        <v>463.96999999999997</v>
      </c>
      <c r="F201" s="111">
        <f t="shared" si="37"/>
        <v>424.84000000000003</v>
      </c>
    </row>
    <row r="202" spans="1:6" ht="13.5" customHeight="1">
      <c r="A202" s="67" t="s">
        <v>1418</v>
      </c>
      <c r="B202" s="98"/>
      <c r="C202" s="98"/>
      <c r="D202" s="98"/>
      <c r="E202" s="98"/>
      <c r="F202" s="113"/>
    </row>
    <row r="203" spans="1:6" ht="13.5" customHeight="1">
      <c r="A203" s="90" t="s">
        <v>953</v>
      </c>
      <c r="B203" s="130">
        <v>49</v>
      </c>
      <c r="C203" s="41">
        <f aca="true" t="shared" si="38" ref="C203:C208">B203*0.91</f>
        <v>44.59</v>
      </c>
      <c r="D203" s="41">
        <f aca="true" t="shared" si="39" ref="D203:D208">B203*0.87</f>
        <v>42.63</v>
      </c>
      <c r="E203" s="41">
        <f aca="true" t="shared" si="40" ref="E203:E208">B203*0.83</f>
        <v>40.669999999999995</v>
      </c>
      <c r="F203" s="111">
        <f aca="true" t="shared" si="41" ref="F203:F208">B203*0.76</f>
        <v>37.24</v>
      </c>
    </row>
    <row r="204" spans="1:6" ht="13.5" customHeight="1">
      <c r="A204" s="90" t="s">
        <v>954</v>
      </c>
      <c r="B204" s="130">
        <v>97</v>
      </c>
      <c r="C204" s="41">
        <f t="shared" si="38"/>
        <v>88.27</v>
      </c>
      <c r="D204" s="41">
        <f t="shared" si="39"/>
        <v>84.39</v>
      </c>
      <c r="E204" s="41">
        <f t="shared" si="40"/>
        <v>80.50999999999999</v>
      </c>
      <c r="F204" s="111">
        <f t="shared" si="41"/>
        <v>73.72</v>
      </c>
    </row>
    <row r="205" spans="1:6" ht="13.5" customHeight="1">
      <c r="A205" s="90" t="s">
        <v>955</v>
      </c>
      <c r="B205" s="130">
        <v>155</v>
      </c>
      <c r="C205" s="41">
        <f t="shared" si="38"/>
        <v>141.05</v>
      </c>
      <c r="D205" s="41">
        <f t="shared" si="39"/>
        <v>134.85</v>
      </c>
      <c r="E205" s="41">
        <f t="shared" si="40"/>
        <v>128.65</v>
      </c>
      <c r="F205" s="111">
        <f t="shared" si="41"/>
        <v>117.8</v>
      </c>
    </row>
    <row r="206" spans="1:6" ht="13.5" customHeight="1">
      <c r="A206" s="90" t="s">
        <v>956</v>
      </c>
      <c r="B206" s="130">
        <v>327</v>
      </c>
      <c r="C206" s="41">
        <f t="shared" si="38"/>
        <v>297.57</v>
      </c>
      <c r="D206" s="41">
        <f t="shared" si="39"/>
        <v>284.49</v>
      </c>
      <c r="E206" s="41">
        <f t="shared" si="40"/>
        <v>271.40999999999997</v>
      </c>
      <c r="F206" s="111">
        <f t="shared" si="41"/>
        <v>248.52</v>
      </c>
    </row>
    <row r="207" spans="1:6" ht="13.5" customHeight="1">
      <c r="A207" s="90" t="s">
        <v>957</v>
      </c>
      <c r="B207" s="130">
        <v>374</v>
      </c>
      <c r="C207" s="41">
        <f t="shared" si="38"/>
        <v>340.34000000000003</v>
      </c>
      <c r="D207" s="41">
        <f t="shared" si="39"/>
        <v>325.38</v>
      </c>
      <c r="E207" s="41">
        <f t="shared" si="40"/>
        <v>310.41999999999996</v>
      </c>
      <c r="F207" s="111">
        <f t="shared" si="41"/>
        <v>284.24</v>
      </c>
    </row>
    <row r="208" spans="1:6" ht="13.5" customHeight="1">
      <c r="A208" s="90" t="s">
        <v>958</v>
      </c>
      <c r="B208" s="130">
        <v>485</v>
      </c>
      <c r="C208" s="41">
        <f t="shared" si="38"/>
        <v>441.35</v>
      </c>
      <c r="D208" s="41">
        <f t="shared" si="39"/>
        <v>421.95</v>
      </c>
      <c r="E208" s="41">
        <f t="shared" si="40"/>
        <v>402.54999999999995</v>
      </c>
      <c r="F208" s="111">
        <f t="shared" si="41"/>
        <v>368.6</v>
      </c>
    </row>
    <row r="209" spans="1:6" ht="13.5" customHeight="1">
      <c r="A209" s="67" t="s">
        <v>1419</v>
      </c>
      <c r="B209" s="98"/>
      <c r="C209" s="98"/>
      <c r="D209" s="98"/>
      <c r="E209" s="98"/>
      <c r="F209" s="113"/>
    </row>
    <row r="210" spans="1:6" ht="13.5" customHeight="1">
      <c r="A210" s="90" t="s">
        <v>1243</v>
      </c>
      <c r="B210" s="130">
        <v>63</v>
      </c>
      <c r="C210" s="41">
        <f aca="true" t="shared" si="42" ref="C210:C224">B210*0.91</f>
        <v>57.330000000000005</v>
      </c>
      <c r="D210" s="41">
        <f aca="true" t="shared" si="43" ref="D210:D224">B210*0.87</f>
        <v>54.81</v>
      </c>
      <c r="E210" s="41">
        <f aca="true" t="shared" si="44" ref="E210:E224">B210*0.83</f>
        <v>52.29</v>
      </c>
      <c r="F210" s="111">
        <f aca="true" t="shared" si="45" ref="F210:F224">B210*0.76</f>
        <v>47.88</v>
      </c>
    </row>
    <row r="211" spans="1:6" ht="13.5" customHeight="1">
      <c r="A211" s="90" t="s">
        <v>1244</v>
      </c>
      <c r="B211" s="130">
        <v>61</v>
      </c>
      <c r="C211" s="41">
        <f t="shared" si="42"/>
        <v>55.510000000000005</v>
      </c>
      <c r="D211" s="41">
        <f t="shared" si="43"/>
        <v>53.07</v>
      </c>
      <c r="E211" s="41">
        <f t="shared" si="44"/>
        <v>50.629999999999995</v>
      </c>
      <c r="F211" s="111">
        <f t="shared" si="45"/>
        <v>46.36</v>
      </c>
    </row>
    <row r="212" spans="1:6" ht="13.5" customHeight="1">
      <c r="A212" s="90" t="s">
        <v>1245</v>
      </c>
      <c r="B212" s="130">
        <v>85</v>
      </c>
      <c r="C212" s="41">
        <f t="shared" si="42"/>
        <v>77.35000000000001</v>
      </c>
      <c r="D212" s="41">
        <f t="shared" si="43"/>
        <v>73.95</v>
      </c>
      <c r="E212" s="41">
        <f t="shared" si="44"/>
        <v>70.55</v>
      </c>
      <c r="F212" s="111">
        <f t="shared" si="45"/>
        <v>64.6</v>
      </c>
    </row>
    <row r="213" spans="1:6" ht="13.5" customHeight="1">
      <c r="A213" s="90" t="s">
        <v>1246</v>
      </c>
      <c r="B213" s="130">
        <v>143</v>
      </c>
      <c r="C213" s="41">
        <f t="shared" si="42"/>
        <v>130.13</v>
      </c>
      <c r="D213" s="41">
        <f t="shared" si="43"/>
        <v>124.41</v>
      </c>
      <c r="E213" s="41">
        <f t="shared" si="44"/>
        <v>118.69</v>
      </c>
      <c r="F213" s="111">
        <f t="shared" si="45"/>
        <v>108.68</v>
      </c>
    </row>
    <row r="214" spans="1:6" ht="13.5" customHeight="1">
      <c r="A214" s="90" t="s">
        <v>1247</v>
      </c>
      <c r="B214" s="130">
        <v>156</v>
      </c>
      <c r="C214" s="41">
        <f t="shared" si="42"/>
        <v>141.96</v>
      </c>
      <c r="D214" s="41">
        <f t="shared" si="43"/>
        <v>135.72</v>
      </c>
      <c r="E214" s="41">
        <f t="shared" si="44"/>
        <v>129.48</v>
      </c>
      <c r="F214" s="111">
        <f t="shared" si="45"/>
        <v>118.56</v>
      </c>
    </row>
    <row r="215" spans="1:6" ht="13.5" customHeight="1">
      <c r="A215" s="90" t="s">
        <v>1248</v>
      </c>
      <c r="B215" s="130">
        <v>275</v>
      </c>
      <c r="C215" s="41">
        <f t="shared" si="42"/>
        <v>250.25</v>
      </c>
      <c r="D215" s="41">
        <f t="shared" si="43"/>
        <v>239.25</v>
      </c>
      <c r="E215" s="41">
        <f t="shared" si="44"/>
        <v>228.25</v>
      </c>
      <c r="F215" s="111">
        <f t="shared" si="45"/>
        <v>209</v>
      </c>
    </row>
    <row r="216" spans="1:6" ht="13.5" customHeight="1">
      <c r="A216" s="90" t="s">
        <v>1249</v>
      </c>
      <c r="B216" s="130">
        <v>260</v>
      </c>
      <c r="C216" s="41">
        <f t="shared" si="42"/>
        <v>236.6</v>
      </c>
      <c r="D216" s="41">
        <f t="shared" si="43"/>
        <v>226.2</v>
      </c>
      <c r="E216" s="41">
        <f t="shared" si="44"/>
        <v>215.79999999999998</v>
      </c>
      <c r="F216" s="111">
        <f t="shared" si="45"/>
        <v>197.6</v>
      </c>
    </row>
    <row r="217" spans="1:6" ht="13.5" customHeight="1">
      <c r="A217" s="90" t="s">
        <v>1250</v>
      </c>
      <c r="B217" s="130">
        <v>285</v>
      </c>
      <c r="C217" s="41">
        <f t="shared" si="42"/>
        <v>259.35</v>
      </c>
      <c r="D217" s="41">
        <f t="shared" si="43"/>
        <v>247.95</v>
      </c>
      <c r="E217" s="41">
        <f t="shared" si="44"/>
        <v>236.54999999999998</v>
      </c>
      <c r="F217" s="111">
        <f t="shared" si="45"/>
        <v>216.6</v>
      </c>
    </row>
    <row r="218" spans="1:6" ht="13.5" customHeight="1">
      <c r="A218" s="90" t="s">
        <v>1251</v>
      </c>
      <c r="B218" s="130">
        <v>315</v>
      </c>
      <c r="C218" s="41">
        <f t="shared" si="42"/>
        <v>286.65000000000003</v>
      </c>
      <c r="D218" s="41">
        <f t="shared" si="43"/>
        <v>274.05</v>
      </c>
      <c r="E218" s="41">
        <f t="shared" si="44"/>
        <v>261.45</v>
      </c>
      <c r="F218" s="111">
        <f t="shared" si="45"/>
        <v>239.4</v>
      </c>
    </row>
    <row r="219" spans="1:6" ht="13.5" customHeight="1">
      <c r="A219" s="90" t="s">
        <v>1252</v>
      </c>
      <c r="B219" s="130">
        <v>321</v>
      </c>
      <c r="C219" s="41">
        <f t="shared" si="42"/>
        <v>292.11</v>
      </c>
      <c r="D219" s="41">
        <f t="shared" si="43"/>
        <v>279.27</v>
      </c>
      <c r="E219" s="41">
        <f t="shared" si="44"/>
        <v>266.43</v>
      </c>
      <c r="F219" s="111">
        <f t="shared" si="45"/>
        <v>243.96</v>
      </c>
    </row>
    <row r="220" spans="1:6" ht="13.5" customHeight="1">
      <c r="A220" s="90" t="s">
        <v>1253</v>
      </c>
      <c r="B220" s="130">
        <v>285</v>
      </c>
      <c r="C220" s="41">
        <f t="shared" si="42"/>
        <v>259.35</v>
      </c>
      <c r="D220" s="41">
        <f t="shared" si="43"/>
        <v>247.95</v>
      </c>
      <c r="E220" s="41">
        <f t="shared" si="44"/>
        <v>236.54999999999998</v>
      </c>
      <c r="F220" s="111">
        <f t="shared" si="45"/>
        <v>216.6</v>
      </c>
    </row>
    <row r="221" spans="1:6" ht="13.5" customHeight="1">
      <c r="A221" s="90" t="s">
        <v>959</v>
      </c>
      <c r="B221" s="130">
        <v>485</v>
      </c>
      <c r="C221" s="41">
        <f t="shared" si="42"/>
        <v>441.35</v>
      </c>
      <c r="D221" s="41">
        <f t="shared" si="43"/>
        <v>421.95</v>
      </c>
      <c r="E221" s="41">
        <f t="shared" si="44"/>
        <v>402.54999999999995</v>
      </c>
      <c r="F221" s="111">
        <f t="shared" si="45"/>
        <v>368.6</v>
      </c>
    </row>
    <row r="222" spans="1:6" ht="13.5" customHeight="1">
      <c r="A222" s="90" t="s">
        <v>1254</v>
      </c>
      <c r="B222" s="130">
        <v>477</v>
      </c>
      <c r="C222" s="41">
        <f t="shared" si="42"/>
        <v>434.07</v>
      </c>
      <c r="D222" s="41">
        <f t="shared" si="43"/>
        <v>414.99</v>
      </c>
      <c r="E222" s="41">
        <f t="shared" si="44"/>
        <v>395.90999999999997</v>
      </c>
      <c r="F222" s="111">
        <f t="shared" si="45"/>
        <v>362.52</v>
      </c>
    </row>
    <row r="223" spans="1:6" ht="13.5" customHeight="1">
      <c r="A223" s="90" t="s">
        <v>1255</v>
      </c>
      <c r="B223" s="130">
        <v>475</v>
      </c>
      <c r="C223" s="41">
        <f t="shared" si="42"/>
        <v>432.25</v>
      </c>
      <c r="D223" s="41">
        <f t="shared" si="43"/>
        <v>413.25</v>
      </c>
      <c r="E223" s="41">
        <f t="shared" si="44"/>
        <v>394.25</v>
      </c>
      <c r="F223" s="111">
        <f t="shared" si="45"/>
        <v>361</v>
      </c>
    </row>
    <row r="224" spans="1:6" ht="13.5" customHeight="1">
      <c r="A224" s="90" t="s">
        <v>1256</v>
      </c>
      <c r="B224" s="130">
        <v>504</v>
      </c>
      <c r="C224" s="41">
        <f t="shared" si="42"/>
        <v>458.64000000000004</v>
      </c>
      <c r="D224" s="41">
        <f t="shared" si="43"/>
        <v>438.48</v>
      </c>
      <c r="E224" s="41">
        <f t="shared" si="44"/>
        <v>418.32</v>
      </c>
      <c r="F224" s="111">
        <f t="shared" si="45"/>
        <v>383.04</v>
      </c>
    </row>
    <row r="225" spans="1:6" ht="13.5" customHeight="1">
      <c r="A225" s="69" t="s">
        <v>1450</v>
      </c>
      <c r="B225" s="99"/>
      <c r="C225" s="99"/>
      <c r="D225" s="99"/>
      <c r="E225" s="99"/>
      <c r="F225" s="114"/>
    </row>
    <row r="226" spans="1:6" ht="13.5" customHeight="1">
      <c r="A226" s="90" t="s">
        <v>1257</v>
      </c>
      <c r="B226" s="131">
        <v>79</v>
      </c>
      <c r="C226" s="102">
        <f aca="true" t="shared" si="46" ref="C226:C239">B226*0.91</f>
        <v>71.89</v>
      </c>
      <c r="D226" s="102">
        <f aca="true" t="shared" si="47" ref="D226:D231">B226*0.87</f>
        <v>68.73</v>
      </c>
      <c r="E226" s="102">
        <f aca="true" t="shared" si="48" ref="E226:E231">B226*0.83</f>
        <v>65.57</v>
      </c>
      <c r="F226" s="115">
        <f aca="true" t="shared" si="49" ref="F226:F231">B226*0.76</f>
        <v>60.04</v>
      </c>
    </row>
    <row r="227" spans="1:256" s="92" customFormat="1" ht="13.5" customHeight="1">
      <c r="A227" s="109" t="s">
        <v>1258</v>
      </c>
      <c r="B227" s="132">
        <v>89</v>
      </c>
      <c r="C227" s="116">
        <f t="shared" si="46"/>
        <v>80.99000000000001</v>
      </c>
      <c r="D227" s="108">
        <f t="shared" si="47"/>
        <v>77.42999999999999</v>
      </c>
      <c r="E227" s="108">
        <f t="shared" si="48"/>
        <v>73.86999999999999</v>
      </c>
      <c r="F227" s="108">
        <f t="shared" si="49"/>
        <v>67.64</v>
      </c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1"/>
      <c r="HT227" s="91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  <c r="IU227" s="91"/>
      <c r="IV227" s="91"/>
    </row>
    <row r="228" spans="1:6" ht="13.5" customHeight="1">
      <c r="A228" s="93" t="s">
        <v>1259</v>
      </c>
      <c r="B228" s="133">
        <v>134</v>
      </c>
      <c r="C228" s="43">
        <f t="shared" si="46"/>
        <v>121.94</v>
      </c>
      <c r="D228" s="43">
        <f t="shared" si="47"/>
        <v>116.58</v>
      </c>
      <c r="E228" s="43">
        <f t="shared" si="48"/>
        <v>111.22</v>
      </c>
      <c r="F228" s="117">
        <f t="shared" si="49"/>
        <v>101.84</v>
      </c>
    </row>
    <row r="229" spans="1:6" ht="12.75" customHeight="1">
      <c r="A229" s="90" t="s">
        <v>1260</v>
      </c>
      <c r="B229" s="130">
        <v>144</v>
      </c>
      <c r="C229" s="41">
        <f t="shared" si="46"/>
        <v>131.04</v>
      </c>
      <c r="D229" s="41">
        <f t="shared" si="47"/>
        <v>125.28</v>
      </c>
      <c r="E229" s="41">
        <f t="shared" si="48"/>
        <v>119.52</v>
      </c>
      <c r="F229" s="111">
        <f t="shared" si="49"/>
        <v>109.44</v>
      </c>
    </row>
    <row r="230" spans="1:6" ht="12.75" customHeight="1">
      <c r="A230" s="90" t="s">
        <v>805</v>
      </c>
      <c r="B230" s="130">
        <v>240</v>
      </c>
      <c r="C230" s="41">
        <f t="shared" si="46"/>
        <v>218.4</v>
      </c>
      <c r="D230" s="41">
        <f t="shared" si="47"/>
        <v>208.8</v>
      </c>
      <c r="E230" s="41">
        <f t="shared" si="48"/>
        <v>199.2</v>
      </c>
      <c r="F230" s="111">
        <f t="shared" si="49"/>
        <v>182.4</v>
      </c>
    </row>
    <row r="231" spans="1:6" ht="13.5" customHeight="1">
      <c r="A231" s="90" t="s">
        <v>806</v>
      </c>
      <c r="B231" s="130">
        <v>263</v>
      </c>
      <c r="C231" s="41">
        <f t="shared" si="46"/>
        <v>239.33</v>
      </c>
      <c r="D231" s="41">
        <f t="shared" si="47"/>
        <v>228.81</v>
      </c>
      <c r="E231" s="41">
        <f t="shared" si="48"/>
        <v>218.29</v>
      </c>
      <c r="F231" s="111">
        <f t="shared" si="49"/>
        <v>199.88</v>
      </c>
    </row>
    <row r="232" spans="1:6" ht="13.5" customHeight="1">
      <c r="A232" s="90" t="s">
        <v>807</v>
      </c>
      <c r="B232" s="130">
        <v>301</v>
      </c>
      <c r="C232" s="41">
        <f t="shared" si="46"/>
        <v>273.91</v>
      </c>
      <c r="D232" s="41">
        <f aca="true" t="shared" si="50" ref="D232:D239">B232*0.87</f>
        <v>261.87</v>
      </c>
      <c r="E232" s="41">
        <f aca="true" t="shared" si="51" ref="E232:E239">B232*0.83</f>
        <v>249.82999999999998</v>
      </c>
      <c r="F232" s="111">
        <f aca="true" t="shared" si="52" ref="F232:F239">B232*0.76</f>
        <v>228.76</v>
      </c>
    </row>
    <row r="233" spans="1:6" ht="13.5" customHeight="1">
      <c r="A233" s="90" t="s">
        <v>128</v>
      </c>
      <c r="B233" s="130">
        <v>363</v>
      </c>
      <c r="C233" s="41">
        <f t="shared" si="46"/>
        <v>330.33</v>
      </c>
      <c r="D233" s="41">
        <f t="shared" si="50"/>
        <v>315.81</v>
      </c>
      <c r="E233" s="41">
        <f t="shared" si="51"/>
        <v>301.28999999999996</v>
      </c>
      <c r="F233" s="111">
        <f t="shared" si="52"/>
        <v>275.88</v>
      </c>
    </row>
    <row r="234" spans="1:6" ht="13.5" customHeight="1">
      <c r="A234" s="90" t="s">
        <v>129</v>
      </c>
      <c r="B234" s="130">
        <v>384</v>
      </c>
      <c r="C234" s="41">
        <f t="shared" si="46"/>
        <v>349.44</v>
      </c>
      <c r="D234" s="41">
        <f t="shared" si="50"/>
        <v>334.08</v>
      </c>
      <c r="E234" s="41">
        <f t="shared" si="51"/>
        <v>318.71999999999997</v>
      </c>
      <c r="F234" s="111">
        <f t="shared" si="52"/>
        <v>291.84000000000003</v>
      </c>
    </row>
    <row r="235" spans="1:6" ht="13.5" customHeight="1">
      <c r="A235" s="90" t="s">
        <v>130</v>
      </c>
      <c r="B235" s="130">
        <v>372</v>
      </c>
      <c r="C235" s="41">
        <f t="shared" si="46"/>
        <v>338.52000000000004</v>
      </c>
      <c r="D235" s="41">
        <f t="shared" si="50"/>
        <v>323.64</v>
      </c>
      <c r="E235" s="41">
        <f t="shared" si="51"/>
        <v>308.76</v>
      </c>
      <c r="F235" s="111">
        <f t="shared" si="52"/>
        <v>282.72</v>
      </c>
    </row>
    <row r="236" spans="1:6" ht="13.5" customHeight="1">
      <c r="A236" s="90" t="s">
        <v>131</v>
      </c>
      <c r="B236" s="130">
        <v>468</v>
      </c>
      <c r="C236" s="41">
        <f t="shared" si="46"/>
        <v>425.88</v>
      </c>
      <c r="D236" s="41">
        <f t="shared" si="50"/>
        <v>407.16</v>
      </c>
      <c r="E236" s="41">
        <f t="shared" si="51"/>
        <v>388.44</v>
      </c>
      <c r="F236" s="111">
        <f t="shared" si="52"/>
        <v>355.68</v>
      </c>
    </row>
    <row r="237" spans="1:6" ht="13.5" customHeight="1">
      <c r="A237" s="90" t="s">
        <v>132</v>
      </c>
      <c r="B237" s="130">
        <v>457</v>
      </c>
      <c r="C237" s="41">
        <f t="shared" si="46"/>
        <v>415.87</v>
      </c>
      <c r="D237" s="41">
        <f t="shared" si="50"/>
        <v>397.59</v>
      </c>
      <c r="E237" s="41">
        <f t="shared" si="51"/>
        <v>379.31</v>
      </c>
      <c r="F237" s="111">
        <f t="shared" si="52"/>
        <v>347.32</v>
      </c>
    </row>
    <row r="238" spans="1:6" ht="13.5" customHeight="1">
      <c r="A238" s="90" t="s">
        <v>133</v>
      </c>
      <c r="B238" s="130">
        <v>480</v>
      </c>
      <c r="C238" s="41">
        <f t="shared" si="46"/>
        <v>436.8</v>
      </c>
      <c r="D238" s="41">
        <f t="shared" si="50"/>
        <v>417.6</v>
      </c>
      <c r="E238" s="41">
        <f t="shared" si="51"/>
        <v>398.4</v>
      </c>
      <c r="F238" s="111">
        <f t="shared" si="52"/>
        <v>364.8</v>
      </c>
    </row>
    <row r="239" spans="1:6" ht="13.5" customHeight="1">
      <c r="A239" s="90" t="s">
        <v>134</v>
      </c>
      <c r="B239" s="130">
        <v>434</v>
      </c>
      <c r="C239" s="41">
        <f t="shared" si="46"/>
        <v>394.94</v>
      </c>
      <c r="D239" s="41">
        <f t="shared" si="50"/>
        <v>377.58</v>
      </c>
      <c r="E239" s="41">
        <f t="shared" si="51"/>
        <v>360.21999999999997</v>
      </c>
      <c r="F239" s="111">
        <f t="shared" si="52"/>
        <v>329.84000000000003</v>
      </c>
    </row>
    <row r="240" spans="1:6" ht="13.5" customHeight="1">
      <c r="A240" s="69" t="s">
        <v>545</v>
      </c>
      <c r="B240" s="99"/>
      <c r="C240" s="99"/>
      <c r="D240" s="99"/>
      <c r="E240" s="99"/>
      <c r="F240" s="114"/>
    </row>
    <row r="241" spans="1:6" ht="13.5" customHeight="1">
      <c r="A241" s="90" t="s">
        <v>808</v>
      </c>
      <c r="B241" s="134">
        <v>59</v>
      </c>
      <c r="C241" s="102">
        <f aca="true" t="shared" si="53" ref="C241:C251">B241*0.91</f>
        <v>53.690000000000005</v>
      </c>
      <c r="D241" s="41">
        <f aca="true" t="shared" si="54" ref="D241:D255">B241*0.87</f>
        <v>51.33</v>
      </c>
      <c r="E241" s="41">
        <f aca="true" t="shared" si="55" ref="E241:E255">B241*0.83</f>
        <v>48.97</v>
      </c>
      <c r="F241" s="111">
        <f aca="true" t="shared" si="56" ref="F241:F255">B241*0.76</f>
        <v>44.84</v>
      </c>
    </row>
    <row r="242" spans="1:6" ht="13.5" customHeight="1">
      <c r="A242" s="90" t="s">
        <v>809</v>
      </c>
      <c r="B242" s="135">
        <v>43</v>
      </c>
      <c r="C242" s="102">
        <f t="shared" si="53"/>
        <v>39.13</v>
      </c>
      <c r="D242" s="41">
        <f t="shared" si="54"/>
        <v>37.41</v>
      </c>
      <c r="E242" s="41">
        <f t="shared" si="55"/>
        <v>35.69</v>
      </c>
      <c r="F242" s="111">
        <f t="shared" si="56"/>
        <v>32.68</v>
      </c>
    </row>
    <row r="243" spans="1:6" ht="13.5" customHeight="1">
      <c r="A243" s="90" t="s">
        <v>810</v>
      </c>
      <c r="B243" s="100">
        <v>58.5</v>
      </c>
      <c r="C243" s="37">
        <f t="shared" si="53"/>
        <v>53.235</v>
      </c>
      <c r="D243" s="118">
        <f t="shared" si="54"/>
        <v>50.895</v>
      </c>
      <c r="E243" s="41">
        <f t="shared" si="55"/>
        <v>48.555</v>
      </c>
      <c r="F243" s="111">
        <f t="shared" si="56"/>
        <v>44.46</v>
      </c>
    </row>
    <row r="244" spans="1:6" ht="13.5" customHeight="1">
      <c r="A244" s="90" t="s">
        <v>811</v>
      </c>
      <c r="B244" s="133">
        <v>138</v>
      </c>
      <c r="C244" s="43">
        <f t="shared" si="53"/>
        <v>125.58</v>
      </c>
      <c r="D244" s="41">
        <f t="shared" si="54"/>
        <v>120.06</v>
      </c>
      <c r="E244" s="41">
        <f t="shared" si="55"/>
        <v>114.53999999999999</v>
      </c>
      <c r="F244" s="111">
        <f t="shared" si="56"/>
        <v>104.88</v>
      </c>
    </row>
    <row r="245" spans="1:6" ht="13.5" customHeight="1">
      <c r="A245" s="90" t="s">
        <v>812</v>
      </c>
      <c r="B245" s="106">
        <v>123</v>
      </c>
      <c r="C245" s="119">
        <f t="shared" si="53"/>
        <v>111.93</v>
      </c>
      <c r="D245" s="120">
        <f t="shared" si="54"/>
        <v>107.01</v>
      </c>
      <c r="E245" s="119">
        <f t="shared" si="55"/>
        <v>102.08999999999999</v>
      </c>
      <c r="F245" s="121">
        <f t="shared" si="56"/>
        <v>93.48</v>
      </c>
    </row>
    <row r="246" spans="1:6" ht="13.5" customHeight="1">
      <c r="A246" s="90" t="s">
        <v>813</v>
      </c>
      <c r="B246" s="107">
        <v>309</v>
      </c>
      <c r="C246" s="122">
        <f t="shared" si="53"/>
        <v>281.19</v>
      </c>
      <c r="D246" s="123">
        <f t="shared" si="54"/>
        <v>268.83</v>
      </c>
      <c r="E246" s="122">
        <f t="shared" si="55"/>
        <v>256.46999999999997</v>
      </c>
      <c r="F246" s="124">
        <f t="shared" si="56"/>
        <v>234.84</v>
      </c>
    </row>
    <row r="247" spans="1:6" ht="13.5" customHeight="1">
      <c r="A247" s="90" t="s">
        <v>814</v>
      </c>
      <c r="B247" s="107">
        <v>275</v>
      </c>
      <c r="C247" s="122">
        <f t="shared" si="53"/>
        <v>250.25</v>
      </c>
      <c r="D247" s="123">
        <f t="shared" si="54"/>
        <v>239.25</v>
      </c>
      <c r="E247" s="122">
        <f t="shared" si="55"/>
        <v>228.25</v>
      </c>
      <c r="F247" s="124">
        <f t="shared" si="56"/>
        <v>209</v>
      </c>
    </row>
    <row r="248" spans="1:6" ht="13.5" customHeight="1">
      <c r="A248" s="90" t="s">
        <v>815</v>
      </c>
      <c r="B248" s="133">
        <v>228</v>
      </c>
      <c r="C248" s="43">
        <f t="shared" si="53"/>
        <v>207.48000000000002</v>
      </c>
      <c r="D248" s="43">
        <f t="shared" si="54"/>
        <v>198.35999999999999</v>
      </c>
      <c r="E248" s="43">
        <f t="shared" si="55"/>
        <v>189.23999999999998</v>
      </c>
      <c r="F248" s="117">
        <f t="shared" si="56"/>
        <v>173.28</v>
      </c>
    </row>
    <row r="249" spans="1:6" ht="13.5" customHeight="1">
      <c r="A249" s="90" t="s">
        <v>816</v>
      </c>
      <c r="B249" s="133">
        <v>385</v>
      </c>
      <c r="C249" s="43">
        <f t="shared" si="53"/>
        <v>350.35</v>
      </c>
      <c r="D249" s="43">
        <f t="shared" si="54"/>
        <v>334.95</v>
      </c>
      <c r="E249" s="43">
        <f t="shared" si="55"/>
        <v>319.55</v>
      </c>
      <c r="F249" s="117">
        <f t="shared" si="56"/>
        <v>292.6</v>
      </c>
    </row>
    <row r="250" spans="1:6" ht="13.5" customHeight="1">
      <c r="A250" s="90" t="s">
        <v>817</v>
      </c>
      <c r="B250" s="136">
        <v>322</v>
      </c>
      <c r="C250" s="102">
        <f t="shared" si="53"/>
        <v>293.02</v>
      </c>
      <c r="D250" s="102">
        <f t="shared" si="54"/>
        <v>280.14</v>
      </c>
      <c r="E250" s="102">
        <f t="shared" si="55"/>
        <v>267.26</v>
      </c>
      <c r="F250" s="115">
        <f t="shared" si="56"/>
        <v>244.72</v>
      </c>
    </row>
    <row r="251" spans="1:6" ht="13.5" customHeight="1">
      <c r="A251" s="90" t="s">
        <v>739</v>
      </c>
      <c r="B251" s="133">
        <v>232</v>
      </c>
      <c r="C251" s="43">
        <f t="shared" si="53"/>
        <v>211.12</v>
      </c>
      <c r="D251" s="43">
        <f t="shared" si="54"/>
        <v>201.84</v>
      </c>
      <c r="E251" s="43">
        <f t="shared" si="55"/>
        <v>192.56</v>
      </c>
      <c r="F251" s="117">
        <f t="shared" si="56"/>
        <v>176.32</v>
      </c>
    </row>
    <row r="252" spans="1:6" ht="13.5" customHeight="1">
      <c r="A252" s="90" t="s">
        <v>818</v>
      </c>
      <c r="B252" s="131">
        <v>553</v>
      </c>
      <c r="C252" s="102">
        <f aca="true" t="shared" si="57" ref="C252:C300">B252*0.91</f>
        <v>503.23</v>
      </c>
      <c r="D252" s="102">
        <f t="shared" si="54"/>
        <v>481.11</v>
      </c>
      <c r="E252" s="102">
        <f t="shared" si="55"/>
        <v>458.98999999999995</v>
      </c>
      <c r="F252" s="115">
        <f t="shared" si="56"/>
        <v>420.28000000000003</v>
      </c>
    </row>
    <row r="253" spans="1:6" ht="13.5" customHeight="1">
      <c r="A253" s="90" t="s">
        <v>819</v>
      </c>
      <c r="B253" s="133">
        <v>560</v>
      </c>
      <c r="C253" s="43">
        <f t="shared" si="57"/>
        <v>509.6</v>
      </c>
      <c r="D253" s="43">
        <f t="shared" si="54"/>
        <v>487.2</v>
      </c>
      <c r="E253" s="43">
        <f t="shared" si="55"/>
        <v>464.79999999999995</v>
      </c>
      <c r="F253" s="117">
        <f t="shared" si="56"/>
        <v>425.6</v>
      </c>
    </row>
    <row r="254" spans="1:6" ht="13.5" customHeight="1">
      <c r="A254" s="90" t="s">
        <v>820</v>
      </c>
      <c r="B254" s="136">
        <v>449</v>
      </c>
      <c r="C254" s="102">
        <f t="shared" si="57"/>
        <v>408.59000000000003</v>
      </c>
      <c r="D254" s="102">
        <f t="shared" si="54"/>
        <v>390.63</v>
      </c>
      <c r="E254" s="102">
        <f t="shared" si="55"/>
        <v>372.66999999999996</v>
      </c>
      <c r="F254" s="115">
        <f t="shared" si="56"/>
        <v>341.24</v>
      </c>
    </row>
    <row r="255" spans="1:6" ht="13.5" customHeight="1">
      <c r="A255" s="90" t="s">
        <v>821</v>
      </c>
      <c r="B255" s="133">
        <v>490</v>
      </c>
      <c r="C255" s="43">
        <f t="shared" si="57"/>
        <v>445.90000000000003</v>
      </c>
      <c r="D255" s="43">
        <f t="shared" si="54"/>
        <v>426.3</v>
      </c>
      <c r="E255" s="43">
        <f t="shared" si="55"/>
        <v>406.7</v>
      </c>
      <c r="F255" s="117">
        <f t="shared" si="56"/>
        <v>372.4</v>
      </c>
    </row>
    <row r="256" spans="1:6" ht="13.5" customHeight="1">
      <c r="A256" s="69" t="s">
        <v>552</v>
      </c>
      <c r="B256" s="99"/>
      <c r="C256" s="99"/>
      <c r="D256" s="99"/>
      <c r="E256" s="99"/>
      <c r="F256" s="114"/>
    </row>
    <row r="257" spans="1:6" ht="13.5" customHeight="1">
      <c r="A257" s="90" t="s">
        <v>822</v>
      </c>
      <c r="B257" s="41">
        <v>46</v>
      </c>
      <c r="C257" s="41">
        <f t="shared" si="57"/>
        <v>41.86</v>
      </c>
      <c r="D257" s="41">
        <f>B257*0.87</f>
        <v>40.02</v>
      </c>
      <c r="E257" s="41">
        <f>B257*0.83</f>
        <v>38.18</v>
      </c>
      <c r="F257" s="111">
        <f>B257*0.76</f>
        <v>34.96</v>
      </c>
    </row>
    <row r="258" spans="1:6" ht="13.5" customHeight="1">
      <c r="A258" s="90" t="s">
        <v>823</v>
      </c>
      <c r="B258" s="41">
        <v>47</v>
      </c>
      <c r="C258" s="41">
        <f t="shared" si="57"/>
        <v>42.77</v>
      </c>
      <c r="D258" s="41">
        <f>B258*0.87</f>
        <v>40.89</v>
      </c>
      <c r="E258" s="41">
        <f>B258*0.83</f>
        <v>39.01</v>
      </c>
      <c r="F258" s="111">
        <f>B258*0.76</f>
        <v>35.72</v>
      </c>
    </row>
    <row r="259" spans="1:6" ht="13.5" customHeight="1">
      <c r="A259" s="90" t="s">
        <v>824</v>
      </c>
      <c r="B259" s="41">
        <v>97</v>
      </c>
      <c r="C259" s="41">
        <f t="shared" si="57"/>
        <v>88.27</v>
      </c>
      <c r="D259" s="41">
        <f>B259*0.87</f>
        <v>84.39</v>
      </c>
      <c r="E259" s="41">
        <f>B259*0.83</f>
        <v>80.50999999999999</v>
      </c>
      <c r="F259" s="111">
        <f>B259*0.76</f>
        <v>73.72</v>
      </c>
    </row>
    <row r="260" spans="1:6" ht="13.5" customHeight="1">
      <c r="A260" s="63" t="s">
        <v>565</v>
      </c>
      <c r="B260" s="95"/>
      <c r="C260" s="95"/>
      <c r="D260" s="95"/>
      <c r="E260" s="95"/>
      <c r="F260" s="126"/>
    </row>
    <row r="261" spans="1:6" ht="13.5" customHeight="1">
      <c r="A261" s="86" t="s">
        <v>825</v>
      </c>
      <c r="B261" s="41">
        <v>258</v>
      </c>
      <c r="C261" s="41">
        <f>B261*0.91</f>
        <v>234.78</v>
      </c>
      <c r="D261" s="41">
        <f aca="true" t="shared" si="58" ref="D261:D266">B261*0.87</f>
        <v>224.46</v>
      </c>
      <c r="E261" s="41">
        <f aca="true" t="shared" si="59" ref="E261:E266">B261*0.83</f>
        <v>214.14</v>
      </c>
      <c r="F261" s="111">
        <f aca="true" t="shared" si="60" ref="F261:F266">B261*0.76</f>
        <v>196.08</v>
      </c>
    </row>
    <row r="262" spans="1:6" ht="13.5" customHeight="1">
      <c r="A262" s="86" t="s">
        <v>826</v>
      </c>
      <c r="B262" s="41">
        <v>393</v>
      </c>
      <c r="C262" s="41">
        <f t="shared" si="57"/>
        <v>357.63</v>
      </c>
      <c r="D262" s="41">
        <f t="shared" si="58"/>
        <v>341.91</v>
      </c>
      <c r="E262" s="41">
        <f t="shared" si="59"/>
        <v>326.19</v>
      </c>
      <c r="F262" s="111">
        <f t="shared" si="60"/>
        <v>298.68</v>
      </c>
    </row>
    <row r="263" spans="1:6" ht="13.5" customHeight="1">
      <c r="A263" s="86" t="s">
        <v>827</v>
      </c>
      <c r="B263" s="41">
        <v>553</v>
      </c>
      <c r="C263" s="41">
        <f t="shared" si="57"/>
        <v>503.23</v>
      </c>
      <c r="D263" s="41">
        <f t="shared" si="58"/>
        <v>481.11</v>
      </c>
      <c r="E263" s="41">
        <f t="shared" si="59"/>
        <v>458.98999999999995</v>
      </c>
      <c r="F263" s="111">
        <f t="shared" si="60"/>
        <v>420.28000000000003</v>
      </c>
    </row>
    <row r="264" spans="1:6" ht="13.5" customHeight="1">
      <c r="A264" s="86" t="s">
        <v>828</v>
      </c>
      <c r="B264" s="41">
        <v>387</v>
      </c>
      <c r="C264" s="41">
        <f t="shared" si="57"/>
        <v>352.17</v>
      </c>
      <c r="D264" s="41">
        <f t="shared" si="58"/>
        <v>336.69</v>
      </c>
      <c r="E264" s="41">
        <f t="shared" si="59"/>
        <v>321.21</v>
      </c>
      <c r="F264" s="111">
        <f t="shared" si="60"/>
        <v>294.12</v>
      </c>
    </row>
    <row r="265" spans="1:6" ht="13.5" customHeight="1">
      <c r="A265" s="86" t="s">
        <v>829</v>
      </c>
      <c r="B265" s="41">
        <v>495</v>
      </c>
      <c r="C265" s="41">
        <f t="shared" si="57"/>
        <v>450.45</v>
      </c>
      <c r="D265" s="41">
        <f t="shared" si="58"/>
        <v>430.65</v>
      </c>
      <c r="E265" s="41">
        <f t="shared" si="59"/>
        <v>410.84999999999997</v>
      </c>
      <c r="F265" s="111">
        <f t="shared" si="60"/>
        <v>376.2</v>
      </c>
    </row>
    <row r="266" spans="1:6" ht="13.5" customHeight="1">
      <c r="A266" s="86" t="s">
        <v>830</v>
      </c>
      <c r="B266" s="41">
        <v>825</v>
      </c>
      <c r="C266" s="41">
        <f t="shared" si="57"/>
        <v>750.75</v>
      </c>
      <c r="D266" s="41">
        <f t="shared" si="58"/>
        <v>717.75</v>
      </c>
      <c r="E266" s="41">
        <f t="shared" si="59"/>
        <v>684.75</v>
      </c>
      <c r="F266" s="111">
        <f t="shared" si="60"/>
        <v>627</v>
      </c>
    </row>
    <row r="267" spans="1:6" ht="13.5" customHeight="1">
      <c r="A267" s="63" t="s">
        <v>680</v>
      </c>
      <c r="B267" s="95"/>
      <c r="C267" s="95"/>
      <c r="D267" s="95"/>
      <c r="E267" s="95"/>
      <c r="F267" s="126"/>
    </row>
    <row r="268" spans="1:6" ht="13.5" customHeight="1">
      <c r="A268" s="90" t="s">
        <v>831</v>
      </c>
      <c r="B268" s="41">
        <v>167</v>
      </c>
      <c r="C268" s="41">
        <f t="shared" si="57"/>
        <v>151.97</v>
      </c>
      <c r="D268" s="41">
        <f aca="true" t="shared" si="61" ref="D268:D282">B268*0.87</f>
        <v>145.29</v>
      </c>
      <c r="E268" s="41">
        <f aca="true" t="shared" si="62" ref="E268:E282">B268*0.83</f>
        <v>138.60999999999999</v>
      </c>
      <c r="F268" s="111">
        <f aca="true" t="shared" si="63" ref="F268:F282">B268*0.76</f>
        <v>126.92</v>
      </c>
    </row>
    <row r="269" spans="1:6" ht="13.5" customHeight="1">
      <c r="A269" s="90" t="s">
        <v>832</v>
      </c>
      <c r="B269" s="41">
        <v>250</v>
      </c>
      <c r="C269" s="41">
        <f t="shared" si="57"/>
        <v>227.5</v>
      </c>
      <c r="D269" s="41">
        <f t="shared" si="61"/>
        <v>217.5</v>
      </c>
      <c r="E269" s="41">
        <f t="shared" si="62"/>
        <v>207.5</v>
      </c>
      <c r="F269" s="111">
        <f t="shared" si="63"/>
        <v>190</v>
      </c>
    </row>
    <row r="270" spans="1:6" ht="13.5" customHeight="1">
      <c r="A270" s="90" t="s">
        <v>833</v>
      </c>
      <c r="B270" s="41">
        <v>417</v>
      </c>
      <c r="C270" s="41">
        <f t="shared" si="57"/>
        <v>379.47</v>
      </c>
      <c r="D270" s="41">
        <f t="shared" si="61"/>
        <v>362.79</v>
      </c>
      <c r="E270" s="41">
        <f t="shared" si="62"/>
        <v>346.10999999999996</v>
      </c>
      <c r="F270" s="111">
        <f t="shared" si="63"/>
        <v>316.92</v>
      </c>
    </row>
    <row r="271" spans="1:6" ht="13.5" customHeight="1">
      <c r="A271" s="90" t="s">
        <v>834</v>
      </c>
      <c r="B271" s="41">
        <v>749</v>
      </c>
      <c r="C271" s="41">
        <f t="shared" si="57"/>
        <v>681.59</v>
      </c>
      <c r="D271" s="41">
        <f t="shared" si="61"/>
        <v>651.63</v>
      </c>
      <c r="E271" s="41">
        <f t="shared" si="62"/>
        <v>621.67</v>
      </c>
      <c r="F271" s="111">
        <f t="shared" si="63"/>
        <v>569.24</v>
      </c>
    </row>
    <row r="272" spans="1:6" ht="13.5" customHeight="1">
      <c r="A272" s="90" t="s">
        <v>835</v>
      </c>
      <c r="B272" s="41">
        <v>853</v>
      </c>
      <c r="C272" s="41">
        <f t="shared" si="57"/>
        <v>776.23</v>
      </c>
      <c r="D272" s="41">
        <f t="shared" si="61"/>
        <v>742.11</v>
      </c>
      <c r="E272" s="41">
        <f t="shared" si="62"/>
        <v>707.99</v>
      </c>
      <c r="F272" s="111">
        <f t="shared" si="63"/>
        <v>648.28</v>
      </c>
    </row>
    <row r="273" spans="1:6" ht="13.5" customHeight="1">
      <c r="A273" s="90" t="s">
        <v>836</v>
      </c>
      <c r="B273" s="41">
        <v>1449</v>
      </c>
      <c r="C273" s="41">
        <f t="shared" si="57"/>
        <v>1318.5900000000001</v>
      </c>
      <c r="D273" s="41">
        <f t="shared" si="61"/>
        <v>1260.6299999999999</v>
      </c>
      <c r="E273" s="41">
        <f t="shared" si="62"/>
        <v>1202.6699999999998</v>
      </c>
      <c r="F273" s="111">
        <f t="shared" si="63"/>
        <v>1101.24</v>
      </c>
    </row>
    <row r="274" spans="1:6" ht="13.5" customHeight="1">
      <c r="A274" s="90" t="s">
        <v>837</v>
      </c>
      <c r="B274" s="41">
        <v>165</v>
      </c>
      <c r="C274" s="41">
        <f t="shared" si="57"/>
        <v>150.15</v>
      </c>
      <c r="D274" s="41">
        <f t="shared" si="61"/>
        <v>143.55</v>
      </c>
      <c r="E274" s="41">
        <f t="shared" si="62"/>
        <v>136.95</v>
      </c>
      <c r="F274" s="111">
        <f t="shared" si="63"/>
        <v>125.4</v>
      </c>
    </row>
    <row r="275" spans="1:6" ht="13.5" customHeight="1">
      <c r="A275" s="90" t="s">
        <v>838</v>
      </c>
      <c r="B275" s="41">
        <v>151</v>
      </c>
      <c r="C275" s="41">
        <f t="shared" si="57"/>
        <v>137.41</v>
      </c>
      <c r="D275" s="41">
        <f t="shared" si="61"/>
        <v>131.37</v>
      </c>
      <c r="E275" s="41">
        <f t="shared" si="62"/>
        <v>125.33</v>
      </c>
      <c r="F275" s="111">
        <f t="shared" si="63"/>
        <v>114.76</v>
      </c>
    </row>
    <row r="276" spans="1:6" ht="13.5" customHeight="1">
      <c r="A276" s="90" t="s">
        <v>960</v>
      </c>
      <c r="B276" s="41">
        <v>283</v>
      </c>
      <c r="C276" s="41">
        <f t="shared" si="57"/>
        <v>257.53000000000003</v>
      </c>
      <c r="D276" s="41">
        <f>B276*0.87</f>
        <v>246.21</v>
      </c>
      <c r="E276" s="41">
        <f>B276*0.83</f>
        <v>234.89</v>
      </c>
      <c r="F276" s="111">
        <f>B276*0.76</f>
        <v>215.08</v>
      </c>
    </row>
    <row r="277" spans="1:6" ht="13.5" customHeight="1">
      <c r="A277" s="90" t="s">
        <v>961</v>
      </c>
      <c r="B277" s="41">
        <v>306</v>
      </c>
      <c r="C277" s="41">
        <f t="shared" si="57"/>
        <v>278.46000000000004</v>
      </c>
      <c r="D277" s="41">
        <f>B277*0.87</f>
        <v>266.21999999999997</v>
      </c>
      <c r="E277" s="41">
        <f>B277*0.83</f>
        <v>253.98</v>
      </c>
      <c r="F277" s="111">
        <f>B277*0.76</f>
        <v>232.56</v>
      </c>
    </row>
    <row r="278" spans="1:6" ht="13.5" customHeight="1">
      <c r="A278" s="90" t="s">
        <v>839</v>
      </c>
      <c r="B278" s="41">
        <v>140</v>
      </c>
      <c r="C278" s="41">
        <f>B278*0.91</f>
        <v>127.4</v>
      </c>
      <c r="D278" s="41">
        <f>B278*0.87</f>
        <v>121.8</v>
      </c>
      <c r="E278" s="41">
        <f>B278*0.83</f>
        <v>116.19999999999999</v>
      </c>
      <c r="F278" s="111">
        <f>B278*0.76</f>
        <v>106.4</v>
      </c>
    </row>
    <row r="279" spans="1:6" ht="13.5" customHeight="1">
      <c r="A279" s="90" t="s">
        <v>962</v>
      </c>
      <c r="B279" s="41">
        <v>223</v>
      </c>
      <c r="C279" s="41">
        <f t="shared" si="57"/>
        <v>202.93</v>
      </c>
      <c r="D279" s="41">
        <f>B279*0.87</f>
        <v>194.01</v>
      </c>
      <c r="E279" s="41">
        <f>B279*0.83</f>
        <v>185.09</v>
      </c>
      <c r="F279" s="111">
        <f>B279*0.76</f>
        <v>169.48</v>
      </c>
    </row>
    <row r="280" spans="1:6" ht="13.5" customHeight="1">
      <c r="A280" s="90" t="s">
        <v>840</v>
      </c>
      <c r="B280" s="41">
        <v>234</v>
      </c>
      <c r="C280" s="41">
        <f t="shared" si="57"/>
        <v>212.94</v>
      </c>
      <c r="D280" s="41">
        <f t="shared" si="61"/>
        <v>203.58</v>
      </c>
      <c r="E280" s="41">
        <f t="shared" si="62"/>
        <v>194.22</v>
      </c>
      <c r="F280" s="111">
        <f t="shared" si="63"/>
        <v>177.84</v>
      </c>
    </row>
    <row r="281" spans="1:6" ht="13.5" customHeight="1">
      <c r="A281" s="90" t="s">
        <v>841</v>
      </c>
      <c r="B281" s="41">
        <v>351</v>
      </c>
      <c r="C281" s="41">
        <f t="shared" si="57"/>
        <v>319.41</v>
      </c>
      <c r="D281" s="41">
        <f t="shared" si="61"/>
        <v>305.37</v>
      </c>
      <c r="E281" s="41">
        <f t="shared" si="62"/>
        <v>291.33</v>
      </c>
      <c r="F281" s="111">
        <f t="shared" si="63"/>
        <v>266.76</v>
      </c>
    </row>
    <row r="282" spans="1:6" ht="13.5" customHeight="1">
      <c r="A282" s="90" t="s">
        <v>842</v>
      </c>
      <c r="B282" s="41">
        <v>352</v>
      </c>
      <c r="C282" s="41">
        <f t="shared" si="57"/>
        <v>320.32</v>
      </c>
      <c r="D282" s="41">
        <f t="shared" si="61"/>
        <v>306.24</v>
      </c>
      <c r="E282" s="41">
        <f t="shared" si="62"/>
        <v>292.15999999999997</v>
      </c>
      <c r="F282" s="111">
        <f t="shared" si="63"/>
        <v>267.52</v>
      </c>
    </row>
    <row r="283" spans="1:6" ht="13.5" customHeight="1">
      <c r="A283" s="69" t="s">
        <v>581</v>
      </c>
      <c r="B283" s="99"/>
      <c r="C283" s="99"/>
      <c r="D283" s="99"/>
      <c r="E283" s="99"/>
      <c r="F283" s="114"/>
    </row>
    <row r="284" spans="1:6" ht="13.5" customHeight="1">
      <c r="A284" s="49" t="s">
        <v>843</v>
      </c>
      <c r="B284" s="41">
        <v>236</v>
      </c>
      <c r="C284" s="41">
        <f t="shared" si="57"/>
        <v>214.76000000000002</v>
      </c>
      <c r="D284" s="41">
        <f>B284*0.87</f>
        <v>205.32</v>
      </c>
      <c r="E284" s="41">
        <f>B284*0.83</f>
        <v>195.88</v>
      </c>
      <c r="F284" s="111">
        <f>B284*0.76</f>
        <v>179.36</v>
      </c>
    </row>
    <row r="285" spans="1:6" ht="13.5" customHeight="1">
      <c r="A285" s="49" t="s">
        <v>844</v>
      </c>
      <c r="B285" s="41">
        <v>311</v>
      </c>
      <c r="C285" s="41">
        <f t="shared" si="57"/>
        <v>283.01</v>
      </c>
      <c r="D285" s="41">
        <f>B285*0.87</f>
        <v>270.57</v>
      </c>
      <c r="E285" s="41">
        <f>B285*0.83</f>
        <v>258.13</v>
      </c>
      <c r="F285" s="111">
        <f>B285*0.76</f>
        <v>236.36</v>
      </c>
    </row>
    <row r="286" spans="1:6" ht="13.5" customHeight="1">
      <c r="A286" s="49" t="s">
        <v>845</v>
      </c>
      <c r="B286" s="41">
        <v>460</v>
      </c>
      <c r="C286" s="41">
        <f t="shared" si="57"/>
        <v>418.6</v>
      </c>
      <c r="D286" s="41">
        <f>B286*0.87</f>
        <v>400.2</v>
      </c>
      <c r="E286" s="41">
        <f>B286*0.83</f>
        <v>381.79999999999995</v>
      </c>
      <c r="F286" s="111">
        <f>B286*0.76</f>
        <v>349.6</v>
      </c>
    </row>
    <row r="287" spans="1:6" ht="13.5" customHeight="1">
      <c r="A287" s="49" t="s">
        <v>846</v>
      </c>
      <c r="B287" s="41">
        <v>227</v>
      </c>
      <c r="C287" s="41">
        <f t="shared" si="57"/>
        <v>206.57</v>
      </c>
      <c r="D287" s="41">
        <f>B287*0.87</f>
        <v>197.49</v>
      </c>
      <c r="E287" s="41">
        <f>B287*0.83</f>
        <v>188.41</v>
      </c>
      <c r="F287" s="111">
        <f>B287*0.76</f>
        <v>172.52</v>
      </c>
    </row>
    <row r="288" spans="1:6" ht="13.5" customHeight="1">
      <c r="A288" s="49" t="s">
        <v>847</v>
      </c>
      <c r="B288" s="41">
        <v>260</v>
      </c>
      <c r="C288" s="41">
        <f t="shared" si="57"/>
        <v>236.6</v>
      </c>
      <c r="D288" s="41">
        <f>B288*0.87</f>
        <v>226.2</v>
      </c>
      <c r="E288" s="41">
        <f>B288*0.83</f>
        <v>215.79999999999998</v>
      </c>
      <c r="F288" s="111">
        <f>B288*0.76</f>
        <v>197.6</v>
      </c>
    </row>
    <row r="289" spans="1:6" ht="13.5" customHeight="1">
      <c r="A289" s="69" t="s">
        <v>597</v>
      </c>
      <c r="B289" s="99"/>
      <c r="C289" s="99"/>
      <c r="D289" s="99"/>
      <c r="E289" s="99"/>
      <c r="F289" s="114"/>
    </row>
    <row r="290" spans="1:6" ht="13.5" customHeight="1">
      <c r="A290" s="86" t="s">
        <v>1223</v>
      </c>
      <c r="B290" s="84">
        <v>127</v>
      </c>
      <c r="C290" s="41">
        <f t="shared" si="57"/>
        <v>115.57000000000001</v>
      </c>
      <c r="D290" s="41">
        <f aca="true" t="shared" si="64" ref="D290:D302">B290*0.87</f>
        <v>110.49</v>
      </c>
      <c r="E290" s="41">
        <f aca="true" t="shared" si="65" ref="E290:E302">B290*0.83</f>
        <v>105.41</v>
      </c>
      <c r="F290" s="111">
        <f aca="true" t="shared" si="66" ref="F290:F302">B290*0.76</f>
        <v>96.52</v>
      </c>
    </row>
    <row r="291" spans="1:6" ht="13.5" customHeight="1">
      <c r="A291" s="86" t="s">
        <v>1224</v>
      </c>
      <c r="B291" s="101">
        <v>174</v>
      </c>
      <c r="C291" s="41">
        <f t="shared" si="57"/>
        <v>158.34</v>
      </c>
      <c r="D291" s="41">
        <f t="shared" si="64"/>
        <v>151.38</v>
      </c>
      <c r="E291" s="41">
        <f t="shared" si="65"/>
        <v>144.42</v>
      </c>
      <c r="F291" s="111">
        <f t="shared" si="66"/>
        <v>132.24</v>
      </c>
    </row>
    <row r="292" spans="1:6" ht="13.5" customHeight="1">
      <c r="A292" s="86" t="s">
        <v>1225</v>
      </c>
      <c r="B292" s="101">
        <v>343</v>
      </c>
      <c r="C292" s="41">
        <f t="shared" si="57"/>
        <v>312.13</v>
      </c>
      <c r="D292" s="41">
        <f t="shared" si="64"/>
        <v>298.41</v>
      </c>
      <c r="E292" s="41">
        <f t="shared" si="65"/>
        <v>284.69</v>
      </c>
      <c r="F292" s="111">
        <f t="shared" si="66"/>
        <v>260.68</v>
      </c>
    </row>
    <row r="293" spans="1:6" ht="13.5" customHeight="1">
      <c r="A293" s="86" t="s">
        <v>1226</v>
      </c>
      <c r="B293" s="101">
        <v>607</v>
      </c>
      <c r="C293" s="127">
        <f t="shared" si="57"/>
        <v>552.37</v>
      </c>
      <c r="D293" s="118">
        <f t="shared" si="64"/>
        <v>528.09</v>
      </c>
      <c r="E293" s="41">
        <f t="shared" si="65"/>
        <v>503.81</v>
      </c>
      <c r="F293" s="111">
        <f t="shared" si="66"/>
        <v>461.32</v>
      </c>
    </row>
    <row r="294" spans="1:6" ht="13.5" customHeight="1">
      <c r="A294" s="86" t="s">
        <v>1227</v>
      </c>
      <c r="B294" s="101">
        <v>750</v>
      </c>
      <c r="C294" s="36">
        <f t="shared" si="57"/>
        <v>682.5</v>
      </c>
      <c r="D294" s="118">
        <f t="shared" si="64"/>
        <v>652.5</v>
      </c>
      <c r="E294" s="41">
        <f t="shared" si="65"/>
        <v>622.5</v>
      </c>
      <c r="F294" s="111">
        <f t="shared" si="66"/>
        <v>570</v>
      </c>
    </row>
    <row r="295" spans="1:6" ht="13.5" customHeight="1">
      <c r="A295" s="86" t="s">
        <v>1228</v>
      </c>
      <c r="B295" s="101">
        <v>1050</v>
      </c>
      <c r="C295" s="128">
        <f t="shared" si="57"/>
        <v>955.5</v>
      </c>
      <c r="D295" s="118">
        <f t="shared" si="64"/>
        <v>913.5</v>
      </c>
      <c r="E295" s="41">
        <f t="shared" si="65"/>
        <v>871.5</v>
      </c>
      <c r="F295" s="111">
        <f t="shared" si="66"/>
        <v>798</v>
      </c>
    </row>
    <row r="296" spans="1:6" ht="13.5" customHeight="1">
      <c r="A296" s="86" t="s">
        <v>1229</v>
      </c>
      <c r="B296" s="101">
        <v>123</v>
      </c>
      <c r="C296" s="43">
        <f t="shared" si="57"/>
        <v>111.93</v>
      </c>
      <c r="D296" s="41">
        <f t="shared" si="64"/>
        <v>107.01</v>
      </c>
      <c r="E296" s="41">
        <f t="shared" si="65"/>
        <v>102.08999999999999</v>
      </c>
      <c r="F296" s="111">
        <f t="shared" si="66"/>
        <v>93.48</v>
      </c>
    </row>
    <row r="297" spans="1:6" ht="13.5" customHeight="1">
      <c r="A297" s="86" t="s">
        <v>1230</v>
      </c>
      <c r="B297" s="101">
        <v>231</v>
      </c>
      <c r="C297" s="41">
        <f t="shared" si="57"/>
        <v>210.21</v>
      </c>
      <c r="D297" s="41">
        <f t="shared" si="64"/>
        <v>200.97</v>
      </c>
      <c r="E297" s="41">
        <f t="shared" si="65"/>
        <v>191.73</v>
      </c>
      <c r="F297" s="111">
        <f t="shared" si="66"/>
        <v>175.56</v>
      </c>
    </row>
    <row r="298" spans="1:6" ht="13.5" customHeight="1">
      <c r="A298" s="86" t="s">
        <v>1231</v>
      </c>
      <c r="B298" s="101">
        <v>417</v>
      </c>
      <c r="C298" s="41">
        <f t="shared" si="57"/>
        <v>379.47</v>
      </c>
      <c r="D298" s="41">
        <f t="shared" si="64"/>
        <v>362.79</v>
      </c>
      <c r="E298" s="41">
        <f t="shared" si="65"/>
        <v>346.10999999999996</v>
      </c>
      <c r="F298" s="111">
        <f t="shared" si="66"/>
        <v>316.92</v>
      </c>
    </row>
    <row r="299" spans="1:6" ht="13.5" customHeight="1">
      <c r="A299" s="86" t="s">
        <v>1232</v>
      </c>
      <c r="B299" s="101">
        <v>527</v>
      </c>
      <c r="C299" s="127">
        <f t="shared" si="57"/>
        <v>479.57</v>
      </c>
      <c r="D299" s="118">
        <f t="shared" si="64"/>
        <v>458.49</v>
      </c>
      <c r="E299" s="41">
        <f t="shared" si="65"/>
        <v>437.40999999999997</v>
      </c>
      <c r="F299" s="111">
        <f t="shared" si="66"/>
        <v>400.52</v>
      </c>
    </row>
    <row r="300" spans="1:6" ht="13.5" customHeight="1">
      <c r="A300" s="86" t="s">
        <v>1233</v>
      </c>
      <c r="B300" s="101">
        <v>161</v>
      </c>
      <c r="C300" s="128">
        <f t="shared" si="57"/>
        <v>146.51</v>
      </c>
      <c r="D300" s="118">
        <f t="shared" si="64"/>
        <v>140.07</v>
      </c>
      <c r="E300" s="41">
        <f t="shared" si="65"/>
        <v>133.63</v>
      </c>
      <c r="F300" s="111">
        <f t="shared" si="66"/>
        <v>122.36</v>
      </c>
    </row>
    <row r="301" spans="1:6" ht="13.5" customHeight="1">
      <c r="A301" s="86" t="s">
        <v>1234</v>
      </c>
      <c r="B301" s="101">
        <v>270</v>
      </c>
      <c r="C301" s="43">
        <f aca="true" t="shared" si="67" ref="C301:C320">B301*0.91</f>
        <v>245.70000000000002</v>
      </c>
      <c r="D301" s="41">
        <f t="shared" si="64"/>
        <v>234.9</v>
      </c>
      <c r="E301" s="41">
        <f t="shared" si="65"/>
        <v>224.1</v>
      </c>
      <c r="F301" s="111">
        <f t="shared" si="66"/>
        <v>205.2</v>
      </c>
    </row>
    <row r="302" spans="1:6" ht="13.5" customHeight="1">
      <c r="A302" s="86" t="s">
        <v>1235</v>
      </c>
      <c r="B302" s="101">
        <v>412</v>
      </c>
      <c r="C302" s="41">
        <f t="shared" si="67"/>
        <v>374.92</v>
      </c>
      <c r="D302" s="41">
        <f t="shared" si="64"/>
        <v>358.44</v>
      </c>
      <c r="E302" s="41">
        <f t="shared" si="65"/>
        <v>341.96</v>
      </c>
      <c r="F302" s="111">
        <f t="shared" si="66"/>
        <v>313.12</v>
      </c>
    </row>
    <row r="303" spans="1:6" ht="13.5" customHeight="1">
      <c r="A303" s="69" t="s">
        <v>963</v>
      </c>
      <c r="B303" s="99"/>
      <c r="C303" s="99"/>
      <c r="D303" s="99"/>
      <c r="E303" s="99"/>
      <c r="F303" s="114"/>
    </row>
    <row r="304" spans="1:6" ht="13.5" customHeight="1">
      <c r="A304" s="90" t="s">
        <v>1236</v>
      </c>
      <c r="B304" s="41">
        <v>40</v>
      </c>
      <c r="C304" s="41">
        <f t="shared" si="67"/>
        <v>36.4</v>
      </c>
      <c r="D304" s="41">
        <f>B304*0.87</f>
        <v>34.8</v>
      </c>
      <c r="E304" s="41">
        <f>B304*0.83</f>
        <v>33.199999999999996</v>
      </c>
      <c r="F304" s="111">
        <f>B304*0.76</f>
        <v>30.4</v>
      </c>
    </row>
    <row r="305" spans="1:6" ht="13.5" customHeight="1">
      <c r="A305" s="90" t="s">
        <v>1237</v>
      </c>
      <c r="B305" s="41">
        <v>46</v>
      </c>
      <c r="C305" s="41">
        <f t="shared" si="67"/>
        <v>41.86</v>
      </c>
      <c r="D305" s="41">
        <f>B305*0.87</f>
        <v>40.02</v>
      </c>
      <c r="E305" s="41">
        <f>B305*0.83</f>
        <v>38.18</v>
      </c>
      <c r="F305" s="111">
        <f>B305*0.76</f>
        <v>34.96</v>
      </c>
    </row>
    <row r="306" spans="1:6" ht="13.5" customHeight="1">
      <c r="A306" s="90" t="s">
        <v>1238</v>
      </c>
      <c r="B306" s="41">
        <v>75</v>
      </c>
      <c r="C306" s="41">
        <f t="shared" si="67"/>
        <v>68.25</v>
      </c>
      <c r="D306" s="41">
        <f>B306*0.87</f>
        <v>65.25</v>
      </c>
      <c r="E306" s="41">
        <f>B306*0.83</f>
        <v>62.25</v>
      </c>
      <c r="F306" s="111">
        <f>B306*0.76</f>
        <v>57</v>
      </c>
    </row>
    <row r="307" spans="1:6" ht="13.5" customHeight="1">
      <c r="A307" s="90" t="s">
        <v>1239</v>
      </c>
      <c r="B307" s="41">
        <v>115</v>
      </c>
      <c r="C307" s="41">
        <f t="shared" si="67"/>
        <v>104.65</v>
      </c>
      <c r="D307" s="41">
        <f>B307*0.87</f>
        <v>100.05</v>
      </c>
      <c r="E307" s="41">
        <f>B307*0.83</f>
        <v>95.44999999999999</v>
      </c>
      <c r="F307" s="111">
        <f>B307*0.76</f>
        <v>87.4</v>
      </c>
    </row>
    <row r="308" spans="1:6" ht="13.5" customHeight="1">
      <c r="A308" s="69" t="s">
        <v>740</v>
      </c>
      <c r="B308" s="99"/>
      <c r="C308" s="99"/>
      <c r="D308" s="99"/>
      <c r="E308" s="99"/>
      <c r="F308" s="114"/>
    </row>
    <row r="309" spans="1:6" ht="13.5" customHeight="1">
      <c r="A309" s="90" t="s">
        <v>723</v>
      </c>
      <c r="B309" s="41">
        <v>60.5</v>
      </c>
      <c r="C309" s="41">
        <f t="shared" si="67"/>
        <v>55.055</v>
      </c>
      <c r="D309" s="41">
        <f aca="true" t="shared" si="68" ref="D309:D320">B309*0.87</f>
        <v>52.635</v>
      </c>
      <c r="E309" s="41">
        <f aca="true" t="shared" si="69" ref="E309:E320">B309*0.83</f>
        <v>50.214999999999996</v>
      </c>
      <c r="F309" s="111">
        <f aca="true" t="shared" si="70" ref="F309:F320">B309*0.76</f>
        <v>45.980000000000004</v>
      </c>
    </row>
    <row r="310" spans="1:6" ht="13.5" customHeight="1">
      <c r="A310" s="90" t="s">
        <v>724</v>
      </c>
      <c r="B310" s="41">
        <v>65</v>
      </c>
      <c r="C310" s="41">
        <f t="shared" si="67"/>
        <v>59.15</v>
      </c>
      <c r="D310" s="41">
        <f t="shared" si="68"/>
        <v>56.55</v>
      </c>
      <c r="E310" s="41">
        <f t="shared" si="69"/>
        <v>53.949999999999996</v>
      </c>
      <c r="F310" s="111">
        <f t="shared" si="70"/>
        <v>49.4</v>
      </c>
    </row>
    <row r="311" spans="1:6" ht="13.5" customHeight="1">
      <c r="A311" s="90" t="s">
        <v>725</v>
      </c>
      <c r="B311" s="41">
        <v>71</v>
      </c>
      <c r="C311" s="41">
        <f t="shared" si="67"/>
        <v>64.61</v>
      </c>
      <c r="D311" s="41">
        <f t="shared" si="68"/>
        <v>61.77</v>
      </c>
      <c r="E311" s="41">
        <f t="shared" si="69"/>
        <v>58.93</v>
      </c>
      <c r="F311" s="111">
        <f t="shared" si="70"/>
        <v>53.96</v>
      </c>
    </row>
    <row r="312" spans="1:6" ht="13.5" customHeight="1">
      <c r="A312" s="90" t="s">
        <v>726</v>
      </c>
      <c r="B312" s="41">
        <v>73</v>
      </c>
      <c r="C312" s="41">
        <f t="shared" si="67"/>
        <v>66.43</v>
      </c>
      <c r="D312" s="41">
        <f t="shared" si="68"/>
        <v>63.51</v>
      </c>
      <c r="E312" s="41">
        <f t="shared" si="69"/>
        <v>60.589999999999996</v>
      </c>
      <c r="F312" s="111">
        <f t="shared" si="70"/>
        <v>55.480000000000004</v>
      </c>
    </row>
    <row r="313" spans="1:6" ht="13.5" customHeight="1">
      <c r="A313" s="90" t="s">
        <v>727</v>
      </c>
      <c r="B313" s="41">
        <v>78</v>
      </c>
      <c r="C313" s="41">
        <f t="shared" si="67"/>
        <v>70.98</v>
      </c>
      <c r="D313" s="41">
        <f t="shared" si="68"/>
        <v>67.86</v>
      </c>
      <c r="E313" s="41">
        <f t="shared" si="69"/>
        <v>64.74</v>
      </c>
      <c r="F313" s="111">
        <f t="shared" si="70"/>
        <v>59.28</v>
      </c>
    </row>
    <row r="314" spans="1:6" ht="13.5" customHeight="1">
      <c r="A314" s="90" t="s">
        <v>728</v>
      </c>
      <c r="B314" s="41">
        <v>83.5</v>
      </c>
      <c r="C314" s="41">
        <f t="shared" si="67"/>
        <v>75.985</v>
      </c>
      <c r="D314" s="41">
        <f t="shared" si="68"/>
        <v>72.645</v>
      </c>
      <c r="E314" s="41">
        <f t="shared" si="69"/>
        <v>69.30499999999999</v>
      </c>
      <c r="F314" s="111">
        <f t="shared" si="70"/>
        <v>63.46</v>
      </c>
    </row>
    <row r="315" spans="1:6" ht="13.5" customHeight="1">
      <c r="A315" s="90" t="s">
        <v>964</v>
      </c>
      <c r="B315" s="41">
        <v>64.5</v>
      </c>
      <c r="C315" s="41">
        <f t="shared" si="67"/>
        <v>58.695</v>
      </c>
      <c r="D315" s="41">
        <f t="shared" si="68"/>
        <v>56.115</v>
      </c>
      <c r="E315" s="41">
        <f t="shared" si="69"/>
        <v>53.535</v>
      </c>
      <c r="F315" s="111">
        <f t="shared" si="70"/>
        <v>49.02</v>
      </c>
    </row>
    <row r="316" spans="1:6" ht="13.5" customHeight="1">
      <c r="A316" s="90" t="s">
        <v>965</v>
      </c>
      <c r="B316" s="41">
        <v>64</v>
      </c>
      <c r="C316" s="41">
        <f t="shared" si="67"/>
        <v>58.24</v>
      </c>
      <c r="D316" s="41">
        <f t="shared" si="68"/>
        <v>55.68</v>
      </c>
      <c r="E316" s="41">
        <f t="shared" si="69"/>
        <v>53.12</v>
      </c>
      <c r="F316" s="111">
        <f t="shared" si="70"/>
        <v>48.64</v>
      </c>
    </row>
    <row r="317" spans="1:6" ht="13.5" customHeight="1">
      <c r="A317" s="90" t="s">
        <v>966</v>
      </c>
      <c r="B317" s="41">
        <v>79</v>
      </c>
      <c r="C317" s="41">
        <f t="shared" si="67"/>
        <v>71.89</v>
      </c>
      <c r="D317" s="41">
        <f t="shared" si="68"/>
        <v>68.73</v>
      </c>
      <c r="E317" s="41">
        <f t="shared" si="69"/>
        <v>65.57</v>
      </c>
      <c r="F317" s="111">
        <f t="shared" si="70"/>
        <v>60.04</v>
      </c>
    </row>
    <row r="318" spans="1:6" ht="13.5" customHeight="1">
      <c r="A318" s="90" t="s">
        <v>720</v>
      </c>
      <c r="B318" s="41">
        <v>81</v>
      </c>
      <c r="C318" s="41">
        <f t="shared" si="67"/>
        <v>73.71000000000001</v>
      </c>
      <c r="D318" s="41">
        <f t="shared" si="68"/>
        <v>70.47</v>
      </c>
      <c r="E318" s="41">
        <f t="shared" si="69"/>
        <v>67.22999999999999</v>
      </c>
      <c r="F318" s="111">
        <f t="shared" si="70"/>
        <v>61.56</v>
      </c>
    </row>
    <row r="319" spans="1:6" ht="13.5" customHeight="1">
      <c r="A319" s="90" t="s">
        <v>721</v>
      </c>
      <c r="B319" s="41">
        <v>82</v>
      </c>
      <c r="C319" s="41">
        <f t="shared" si="67"/>
        <v>74.62</v>
      </c>
      <c r="D319" s="41">
        <f t="shared" si="68"/>
        <v>71.34</v>
      </c>
      <c r="E319" s="41">
        <f t="shared" si="69"/>
        <v>68.06</v>
      </c>
      <c r="F319" s="111">
        <f t="shared" si="70"/>
        <v>62.32</v>
      </c>
    </row>
    <row r="320" spans="1:6" ht="13.5" customHeight="1">
      <c r="A320" s="90" t="s">
        <v>722</v>
      </c>
      <c r="B320" s="41">
        <v>83</v>
      </c>
      <c r="C320" s="41">
        <f t="shared" si="67"/>
        <v>75.53</v>
      </c>
      <c r="D320" s="41">
        <f t="shared" si="68"/>
        <v>72.21</v>
      </c>
      <c r="E320" s="41">
        <f t="shared" si="69"/>
        <v>68.89</v>
      </c>
      <c r="F320" s="111">
        <f t="shared" si="70"/>
        <v>63.08</v>
      </c>
    </row>
    <row r="321" spans="1:6" ht="13.5" customHeight="1">
      <c r="A321" s="69" t="s">
        <v>605</v>
      </c>
      <c r="B321" s="99"/>
      <c r="C321" s="99"/>
      <c r="D321" s="99"/>
      <c r="E321" s="99"/>
      <c r="F321" s="114"/>
    </row>
    <row r="322" spans="1:6" ht="13.5" customHeight="1">
      <c r="A322" s="90" t="s">
        <v>738</v>
      </c>
      <c r="B322" s="41">
        <v>66</v>
      </c>
      <c r="C322" s="41">
        <f aca="true" t="shared" si="71" ref="C322:C331">B322*0.91</f>
        <v>60.06</v>
      </c>
      <c r="D322" s="41">
        <f aca="true" t="shared" si="72" ref="D322:D327">B322*0.87</f>
        <v>57.42</v>
      </c>
      <c r="E322" s="41">
        <f aca="true" t="shared" si="73" ref="E322:E327">B322*0.83</f>
        <v>54.779999999999994</v>
      </c>
      <c r="F322" s="111">
        <f aca="true" t="shared" si="74" ref="F322:F327">B322*0.76</f>
        <v>50.160000000000004</v>
      </c>
    </row>
    <row r="323" spans="1:6" ht="13.5" customHeight="1">
      <c r="A323" s="90" t="s">
        <v>737</v>
      </c>
      <c r="B323" s="41">
        <v>70</v>
      </c>
      <c r="C323" s="41">
        <f t="shared" si="71"/>
        <v>63.7</v>
      </c>
      <c r="D323" s="41">
        <f t="shared" si="72"/>
        <v>60.9</v>
      </c>
      <c r="E323" s="41">
        <f t="shared" si="73"/>
        <v>58.099999999999994</v>
      </c>
      <c r="F323" s="111">
        <f t="shared" si="74"/>
        <v>53.2</v>
      </c>
    </row>
    <row r="324" spans="1:6" ht="13.5" customHeight="1">
      <c r="A324" s="90" t="s">
        <v>736</v>
      </c>
      <c r="B324" s="41">
        <v>82</v>
      </c>
      <c r="C324" s="41">
        <f t="shared" si="71"/>
        <v>74.62</v>
      </c>
      <c r="D324" s="41">
        <f t="shared" si="72"/>
        <v>71.34</v>
      </c>
      <c r="E324" s="41">
        <f t="shared" si="73"/>
        <v>68.06</v>
      </c>
      <c r="F324" s="111">
        <f t="shared" si="74"/>
        <v>62.32</v>
      </c>
    </row>
    <row r="325" spans="1:6" ht="13.5" customHeight="1">
      <c r="A325" s="90" t="s">
        <v>735</v>
      </c>
      <c r="B325" s="41">
        <v>100</v>
      </c>
      <c r="C325" s="41">
        <f t="shared" si="71"/>
        <v>91</v>
      </c>
      <c r="D325" s="41">
        <f t="shared" si="72"/>
        <v>87</v>
      </c>
      <c r="E325" s="41">
        <f t="shared" si="73"/>
        <v>83</v>
      </c>
      <c r="F325" s="111">
        <f t="shared" si="74"/>
        <v>76</v>
      </c>
    </row>
    <row r="326" spans="1:6" ht="13.5" customHeight="1">
      <c r="A326" s="90" t="s">
        <v>734</v>
      </c>
      <c r="B326" s="41">
        <v>121</v>
      </c>
      <c r="C326" s="41">
        <f t="shared" si="71"/>
        <v>110.11</v>
      </c>
      <c r="D326" s="41">
        <f t="shared" si="72"/>
        <v>105.27</v>
      </c>
      <c r="E326" s="41">
        <f t="shared" si="73"/>
        <v>100.42999999999999</v>
      </c>
      <c r="F326" s="111">
        <f t="shared" si="74"/>
        <v>91.96000000000001</v>
      </c>
    </row>
    <row r="327" spans="1:6" ht="13.5" customHeight="1">
      <c r="A327" s="90" t="s">
        <v>733</v>
      </c>
      <c r="B327" s="41">
        <v>143</v>
      </c>
      <c r="C327" s="41">
        <f t="shared" si="71"/>
        <v>130.13</v>
      </c>
      <c r="D327" s="41">
        <f t="shared" si="72"/>
        <v>124.41</v>
      </c>
      <c r="E327" s="41">
        <f t="shared" si="73"/>
        <v>118.69</v>
      </c>
      <c r="F327" s="111">
        <f t="shared" si="74"/>
        <v>108.68</v>
      </c>
    </row>
    <row r="328" spans="1:6" ht="13.5" customHeight="1">
      <c r="A328" s="90" t="s">
        <v>732</v>
      </c>
      <c r="B328" s="41">
        <v>168</v>
      </c>
      <c r="C328" s="41">
        <f t="shared" si="71"/>
        <v>152.88</v>
      </c>
      <c r="D328" s="41">
        <f>B328*0.87</f>
        <v>146.16</v>
      </c>
      <c r="E328" s="41">
        <f>B328*0.83</f>
        <v>139.44</v>
      </c>
      <c r="F328" s="111">
        <f>B328*0.76</f>
        <v>127.68</v>
      </c>
    </row>
    <row r="329" spans="1:6" ht="13.5" customHeight="1">
      <c r="A329" s="90" t="s">
        <v>731</v>
      </c>
      <c r="B329" s="41">
        <v>205</v>
      </c>
      <c r="C329" s="41">
        <f t="shared" si="71"/>
        <v>186.55</v>
      </c>
      <c r="D329" s="41">
        <f>B329*0.87</f>
        <v>178.35</v>
      </c>
      <c r="E329" s="41">
        <f>B329*0.83</f>
        <v>170.15</v>
      </c>
      <c r="F329" s="111">
        <f>B329*0.76</f>
        <v>155.8</v>
      </c>
    </row>
    <row r="330" spans="1:6" ht="13.5" customHeight="1">
      <c r="A330" s="90" t="s">
        <v>730</v>
      </c>
      <c r="B330" s="41">
        <v>247</v>
      </c>
      <c r="C330" s="41">
        <f t="shared" si="71"/>
        <v>224.77</v>
      </c>
      <c r="D330" s="41">
        <f>B330*0.87</f>
        <v>214.89</v>
      </c>
      <c r="E330" s="41">
        <f>B330*0.83</f>
        <v>205.01</v>
      </c>
      <c r="F330" s="111">
        <f>B330*0.76</f>
        <v>187.72</v>
      </c>
    </row>
    <row r="331" spans="1:6" ht="13.5" customHeight="1" thickBot="1">
      <c r="A331" s="110" t="s">
        <v>729</v>
      </c>
      <c r="B331" s="51">
        <v>276</v>
      </c>
      <c r="C331" s="51">
        <f t="shared" si="71"/>
        <v>251.16</v>
      </c>
      <c r="D331" s="51">
        <f>B331*0.87</f>
        <v>240.12</v>
      </c>
      <c r="E331" s="51">
        <f>B331*0.83</f>
        <v>229.07999999999998</v>
      </c>
      <c r="F331" s="125">
        <f>B331*0.76</f>
        <v>209.76</v>
      </c>
    </row>
    <row r="332" spans="1:6" ht="15.75">
      <c r="A332" s="184" t="s">
        <v>1264</v>
      </c>
      <c r="B332" s="185"/>
      <c r="C332" s="185"/>
      <c r="D332" s="185"/>
      <c r="E332" s="185"/>
      <c r="F332" s="186"/>
    </row>
    <row r="333" spans="1:6" ht="12.75">
      <c r="A333" s="87" t="s">
        <v>682</v>
      </c>
      <c r="B333" s="96"/>
      <c r="C333" s="96"/>
      <c r="D333" s="96"/>
      <c r="E333" s="96"/>
      <c r="F333" s="129"/>
    </row>
    <row r="334" spans="1:6" ht="12.75">
      <c r="A334" s="86" t="s">
        <v>1265</v>
      </c>
      <c r="B334" s="130">
        <v>46</v>
      </c>
      <c r="C334" s="41">
        <f>B334*0.91</f>
        <v>41.86</v>
      </c>
      <c r="D334" s="41">
        <f>B334*0.87</f>
        <v>40.02</v>
      </c>
      <c r="E334" s="41">
        <f>B334*0.83</f>
        <v>38.18</v>
      </c>
      <c r="F334" s="111">
        <f>B334*0.76</f>
        <v>34.96</v>
      </c>
    </row>
    <row r="335" spans="1:6" ht="12.75">
      <c r="A335" s="86" t="s">
        <v>1266</v>
      </c>
      <c r="B335" s="130">
        <v>69.5</v>
      </c>
      <c r="C335" s="41">
        <v>63.245</v>
      </c>
      <c r="D335" s="41">
        <v>60.465</v>
      </c>
      <c r="E335" s="41">
        <v>57.685</v>
      </c>
      <c r="F335" s="111">
        <v>52.82</v>
      </c>
    </row>
    <row r="336" spans="1:6" ht="12.75">
      <c r="A336" s="86" t="s">
        <v>1267</v>
      </c>
      <c r="B336" s="130">
        <v>93.5</v>
      </c>
      <c r="C336" s="41">
        <v>85.085</v>
      </c>
      <c r="D336" s="41">
        <v>81.345</v>
      </c>
      <c r="E336" s="41">
        <v>77.605</v>
      </c>
      <c r="F336" s="111">
        <v>71.06</v>
      </c>
    </row>
    <row r="337" spans="1:6" ht="12.75">
      <c r="A337" s="86" t="s">
        <v>1744</v>
      </c>
      <c r="B337" s="130"/>
      <c r="C337" s="41"/>
      <c r="D337" s="41"/>
      <c r="E337" s="41"/>
      <c r="F337" s="111"/>
    </row>
    <row r="338" spans="1:6" ht="12.75">
      <c r="A338" s="86" t="s">
        <v>1745</v>
      </c>
      <c r="B338" s="130">
        <v>69.5</v>
      </c>
      <c r="C338" s="41">
        <f>B338*0.91</f>
        <v>63.245000000000005</v>
      </c>
      <c r="D338" s="41">
        <f>B338*0.87</f>
        <v>60.464999999999996</v>
      </c>
      <c r="E338" s="41">
        <f>B338*0.83</f>
        <v>57.684999999999995</v>
      </c>
      <c r="F338" s="111">
        <f>B338*0.76</f>
        <v>52.82</v>
      </c>
    </row>
    <row r="339" spans="1:6" ht="12.75">
      <c r="A339" s="86" t="s">
        <v>1746</v>
      </c>
      <c r="B339" s="130">
        <v>93.5</v>
      </c>
      <c r="C339" s="41">
        <f>B339*0.91</f>
        <v>85.08500000000001</v>
      </c>
      <c r="D339" s="41">
        <f>B339*0.87</f>
        <v>81.345</v>
      </c>
      <c r="E339" s="41">
        <f>B339*0.83</f>
        <v>77.60499999999999</v>
      </c>
      <c r="F339" s="111">
        <f>B339*0.76</f>
        <v>71.06</v>
      </c>
    </row>
    <row r="340" spans="1:6" ht="12.75">
      <c r="A340" s="65" t="s">
        <v>681</v>
      </c>
      <c r="B340" s="97"/>
      <c r="C340" s="97"/>
      <c r="D340" s="97"/>
      <c r="E340" s="97"/>
      <c r="F340" s="112"/>
    </row>
    <row r="341" spans="1:6" ht="12.75">
      <c r="A341" s="90" t="s">
        <v>1353</v>
      </c>
      <c r="B341" s="130">
        <v>79</v>
      </c>
      <c r="C341" s="41">
        <f aca="true" t="shared" si="75" ref="C341:C346">B341*0.91</f>
        <v>71.89</v>
      </c>
      <c r="D341" s="41">
        <f aca="true" t="shared" si="76" ref="D341:D346">B341*0.87</f>
        <v>68.73</v>
      </c>
      <c r="E341" s="41">
        <f aca="true" t="shared" si="77" ref="E341:E346">B341*0.83</f>
        <v>65.57</v>
      </c>
      <c r="F341" s="111">
        <f aca="true" t="shared" si="78" ref="F341:F346">B341*0.76</f>
        <v>60.04</v>
      </c>
    </row>
    <row r="342" spans="1:6" ht="12.75">
      <c r="A342" s="90" t="s">
        <v>1354</v>
      </c>
      <c r="B342" s="130">
        <v>124</v>
      </c>
      <c r="C342" s="41">
        <f t="shared" si="75"/>
        <v>112.84</v>
      </c>
      <c r="D342" s="41">
        <f t="shared" si="76"/>
        <v>107.88</v>
      </c>
      <c r="E342" s="41">
        <f t="shared" si="77"/>
        <v>102.92</v>
      </c>
      <c r="F342" s="111">
        <f t="shared" si="78"/>
        <v>94.24</v>
      </c>
    </row>
    <row r="343" spans="1:6" ht="12.75">
      <c r="A343" s="90" t="s">
        <v>1355</v>
      </c>
      <c r="B343" s="130">
        <v>164</v>
      </c>
      <c r="C343" s="41">
        <f t="shared" si="75"/>
        <v>149.24</v>
      </c>
      <c r="D343" s="41">
        <f t="shared" si="76"/>
        <v>142.68</v>
      </c>
      <c r="E343" s="41">
        <f t="shared" si="77"/>
        <v>136.12</v>
      </c>
      <c r="F343" s="111">
        <f t="shared" si="78"/>
        <v>124.64</v>
      </c>
    </row>
    <row r="344" spans="1:6" ht="12.75">
      <c r="A344" s="90" t="s">
        <v>1268</v>
      </c>
      <c r="B344" s="130">
        <v>367</v>
      </c>
      <c r="C344" s="41">
        <f t="shared" si="75"/>
        <v>333.97</v>
      </c>
      <c r="D344" s="41">
        <f t="shared" si="76"/>
        <v>319.29</v>
      </c>
      <c r="E344" s="41">
        <f t="shared" si="77"/>
        <v>304.61</v>
      </c>
      <c r="F344" s="111">
        <f t="shared" si="78"/>
        <v>278.92</v>
      </c>
    </row>
    <row r="345" spans="1:6" ht="12.75">
      <c r="A345" s="90" t="s">
        <v>1269</v>
      </c>
      <c r="B345" s="130">
        <v>434</v>
      </c>
      <c r="C345" s="41">
        <f t="shared" si="75"/>
        <v>394.94</v>
      </c>
      <c r="D345" s="41">
        <f t="shared" si="76"/>
        <v>377.58</v>
      </c>
      <c r="E345" s="41">
        <f t="shared" si="77"/>
        <v>360.21999999999997</v>
      </c>
      <c r="F345" s="111">
        <f t="shared" si="78"/>
        <v>329.84000000000003</v>
      </c>
    </row>
    <row r="346" spans="1:6" ht="12.75">
      <c r="A346" s="90" t="s">
        <v>1270</v>
      </c>
      <c r="B346" s="130">
        <v>575</v>
      </c>
      <c r="C346" s="41">
        <f t="shared" si="75"/>
        <v>523.25</v>
      </c>
      <c r="D346" s="41">
        <f t="shared" si="76"/>
        <v>500.25</v>
      </c>
      <c r="E346" s="41">
        <f t="shared" si="77"/>
        <v>477.25</v>
      </c>
      <c r="F346" s="111">
        <f t="shared" si="78"/>
        <v>437</v>
      </c>
    </row>
    <row r="347" spans="1:6" ht="12.75">
      <c r="A347" s="65" t="s">
        <v>1398</v>
      </c>
      <c r="B347" s="97"/>
      <c r="C347" s="97"/>
      <c r="D347" s="97"/>
      <c r="E347" s="97"/>
      <c r="F347" s="112"/>
    </row>
    <row r="348" spans="1:6" ht="12.75">
      <c r="A348" s="90" t="s">
        <v>1271</v>
      </c>
      <c r="B348" s="130">
        <v>102</v>
      </c>
      <c r="C348" s="41">
        <f aca="true" t="shared" si="79" ref="C348:C357">B348*0.91</f>
        <v>92.82000000000001</v>
      </c>
      <c r="D348" s="41">
        <f aca="true" t="shared" si="80" ref="D348:D357">B348*0.87</f>
        <v>88.74</v>
      </c>
      <c r="E348" s="41">
        <f aca="true" t="shared" si="81" ref="E348:E357">B348*0.83</f>
        <v>84.66</v>
      </c>
      <c r="F348" s="111">
        <f aca="true" t="shared" si="82" ref="F348:F357">B348*0.76</f>
        <v>77.52</v>
      </c>
    </row>
    <row r="349" spans="1:6" ht="12.75">
      <c r="A349" s="90" t="s">
        <v>1272</v>
      </c>
      <c r="B349" s="130">
        <v>127</v>
      </c>
      <c r="C349" s="41">
        <f t="shared" si="79"/>
        <v>115.57000000000001</v>
      </c>
      <c r="D349" s="41">
        <f t="shared" si="80"/>
        <v>110.49</v>
      </c>
      <c r="E349" s="41">
        <f t="shared" si="81"/>
        <v>105.41</v>
      </c>
      <c r="F349" s="111">
        <f t="shared" si="82"/>
        <v>96.52</v>
      </c>
    </row>
    <row r="350" spans="1:6" ht="12.75">
      <c r="A350" s="90" t="s">
        <v>1273</v>
      </c>
      <c r="B350" s="130">
        <v>165</v>
      </c>
      <c r="C350" s="41">
        <f t="shared" si="79"/>
        <v>150.15</v>
      </c>
      <c r="D350" s="41">
        <f t="shared" si="80"/>
        <v>143.55</v>
      </c>
      <c r="E350" s="41">
        <f t="shared" si="81"/>
        <v>136.95</v>
      </c>
      <c r="F350" s="111">
        <f t="shared" si="82"/>
        <v>125.4</v>
      </c>
    </row>
    <row r="351" spans="1:6" ht="12.75">
      <c r="A351" s="90" t="s">
        <v>1274</v>
      </c>
      <c r="B351" s="130">
        <v>176</v>
      </c>
      <c r="C351" s="41">
        <f t="shared" si="79"/>
        <v>160.16</v>
      </c>
      <c r="D351" s="41">
        <f t="shared" si="80"/>
        <v>153.12</v>
      </c>
      <c r="E351" s="41">
        <f t="shared" si="81"/>
        <v>146.07999999999998</v>
      </c>
      <c r="F351" s="111">
        <f t="shared" si="82"/>
        <v>133.76</v>
      </c>
    </row>
    <row r="352" spans="1:6" ht="12.75">
      <c r="A352" s="90" t="s">
        <v>1275</v>
      </c>
      <c r="B352" s="130">
        <v>267</v>
      </c>
      <c r="C352" s="41">
        <f t="shared" si="79"/>
        <v>242.97</v>
      </c>
      <c r="D352" s="41">
        <f t="shared" si="80"/>
        <v>232.29</v>
      </c>
      <c r="E352" s="41">
        <f t="shared" si="81"/>
        <v>221.60999999999999</v>
      </c>
      <c r="F352" s="111">
        <f t="shared" si="82"/>
        <v>202.92000000000002</v>
      </c>
    </row>
    <row r="353" spans="1:6" ht="12.75">
      <c r="A353" s="90" t="s">
        <v>1276</v>
      </c>
      <c r="B353" s="130">
        <v>279</v>
      </c>
      <c r="C353" s="41">
        <f t="shared" si="79"/>
        <v>253.89000000000001</v>
      </c>
      <c r="D353" s="41">
        <f t="shared" si="80"/>
        <v>242.73</v>
      </c>
      <c r="E353" s="41">
        <f t="shared" si="81"/>
        <v>231.57</v>
      </c>
      <c r="F353" s="111">
        <f t="shared" si="82"/>
        <v>212.04</v>
      </c>
    </row>
    <row r="354" spans="1:6" ht="12.75">
      <c r="A354" s="90" t="s">
        <v>1277</v>
      </c>
      <c r="B354" s="130">
        <v>273</v>
      </c>
      <c r="C354" s="41">
        <f t="shared" si="79"/>
        <v>248.43</v>
      </c>
      <c r="D354" s="41">
        <f t="shared" si="80"/>
        <v>237.51</v>
      </c>
      <c r="E354" s="41">
        <f t="shared" si="81"/>
        <v>226.58999999999997</v>
      </c>
      <c r="F354" s="111">
        <f t="shared" si="82"/>
        <v>207.48</v>
      </c>
    </row>
    <row r="355" spans="1:6" ht="12.75">
      <c r="A355" s="90" t="s">
        <v>1278</v>
      </c>
      <c r="B355" s="130">
        <v>390</v>
      </c>
      <c r="C355" s="41">
        <f t="shared" si="79"/>
        <v>354.90000000000003</v>
      </c>
      <c r="D355" s="41">
        <f t="shared" si="80"/>
        <v>339.3</v>
      </c>
      <c r="E355" s="41">
        <f t="shared" si="81"/>
        <v>323.7</v>
      </c>
      <c r="F355" s="111">
        <f t="shared" si="82"/>
        <v>296.4</v>
      </c>
    </row>
    <row r="356" spans="1:6" ht="12.75">
      <c r="A356" s="90" t="s">
        <v>1279</v>
      </c>
      <c r="B356" s="130">
        <v>563</v>
      </c>
      <c r="C356" s="41">
        <f t="shared" si="79"/>
        <v>512.33</v>
      </c>
      <c r="D356" s="41">
        <f t="shared" si="80"/>
        <v>489.81</v>
      </c>
      <c r="E356" s="41">
        <f t="shared" si="81"/>
        <v>467.28999999999996</v>
      </c>
      <c r="F356" s="111">
        <f t="shared" si="82"/>
        <v>427.88</v>
      </c>
    </row>
    <row r="357" spans="1:6" ht="12.75">
      <c r="A357" s="90" t="s">
        <v>1280</v>
      </c>
      <c r="B357" s="130">
        <v>559</v>
      </c>
      <c r="C357" s="41">
        <f t="shared" si="79"/>
        <v>508.69</v>
      </c>
      <c r="D357" s="41">
        <f t="shared" si="80"/>
        <v>486.33</v>
      </c>
      <c r="E357" s="41">
        <f t="shared" si="81"/>
        <v>463.96999999999997</v>
      </c>
      <c r="F357" s="111">
        <f t="shared" si="82"/>
        <v>424.84000000000003</v>
      </c>
    </row>
    <row r="358" spans="1:6" ht="12.75">
      <c r="A358" s="67" t="s">
        <v>1418</v>
      </c>
      <c r="B358" s="98"/>
      <c r="C358" s="98"/>
      <c r="D358" s="98"/>
      <c r="E358" s="98"/>
      <c r="F358" s="113"/>
    </row>
    <row r="359" spans="1:6" ht="12.75">
      <c r="A359" s="90" t="s">
        <v>1747</v>
      </c>
      <c r="B359" s="130"/>
      <c r="C359" s="41">
        <f aca="true" t="shared" si="83" ref="C359:C365">B359*0.91</f>
        <v>0</v>
      </c>
      <c r="D359" s="41">
        <f aca="true" t="shared" si="84" ref="D359:D365">B359*0.87</f>
        <v>0</v>
      </c>
      <c r="E359" s="41">
        <f aca="true" t="shared" si="85" ref="E359:E365">B359*0.83</f>
        <v>0</v>
      </c>
      <c r="F359" s="111">
        <f aca="true" t="shared" si="86" ref="F359:F365">B359*0.76</f>
        <v>0</v>
      </c>
    </row>
    <row r="360" spans="1:6" ht="12.75">
      <c r="A360" s="90" t="s">
        <v>1748</v>
      </c>
      <c r="B360" s="130">
        <v>49</v>
      </c>
      <c r="C360" s="41">
        <f t="shared" si="83"/>
        <v>44.59</v>
      </c>
      <c r="D360" s="41">
        <f t="shared" si="84"/>
        <v>42.63</v>
      </c>
      <c r="E360" s="41">
        <f t="shared" si="85"/>
        <v>40.669999999999995</v>
      </c>
      <c r="F360" s="111">
        <f t="shared" si="86"/>
        <v>37.24</v>
      </c>
    </row>
    <row r="361" spans="1:6" ht="12.75">
      <c r="A361" s="90" t="s">
        <v>1749</v>
      </c>
      <c r="B361" s="130">
        <v>97</v>
      </c>
      <c r="C361" s="41">
        <f t="shared" si="83"/>
        <v>88.27</v>
      </c>
      <c r="D361" s="41">
        <f t="shared" si="84"/>
        <v>84.39</v>
      </c>
      <c r="E361" s="41">
        <f t="shared" si="85"/>
        <v>80.50999999999999</v>
      </c>
      <c r="F361" s="111">
        <f t="shared" si="86"/>
        <v>73.72</v>
      </c>
    </row>
    <row r="362" spans="1:6" ht="12.75">
      <c r="A362" s="90" t="s">
        <v>1750</v>
      </c>
      <c r="B362" s="130">
        <v>155</v>
      </c>
      <c r="C362" s="41">
        <f t="shared" si="83"/>
        <v>141.05</v>
      </c>
      <c r="D362" s="41">
        <f t="shared" si="84"/>
        <v>134.85</v>
      </c>
      <c r="E362" s="41">
        <f t="shared" si="85"/>
        <v>128.65</v>
      </c>
      <c r="F362" s="111">
        <f t="shared" si="86"/>
        <v>117.8</v>
      </c>
    </row>
    <row r="363" spans="1:6" ht="12.75">
      <c r="A363" s="90" t="s">
        <v>1751</v>
      </c>
      <c r="B363" s="130">
        <v>327</v>
      </c>
      <c r="C363" s="41">
        <f t="shared" si="83"/>
        <v>297.57</v>
      </c>
      <c r="D363" s="41">
        <f t="shared" si="84"/>
        <v>284.49</v>
      </c>
      <c r="E363" s="41">
        <f t="shared" si="85"/>
        <v>271.40999999999997</v>
      </c>
      <c r="F363" s="111">
        <f t="shared" si="86"/>
        <v>248.52</v>
      </c>
    </row>
    <row r="364" spans="1:6" ht="12.75">
      <c r="A364" s="90" t="s">
        <v>1752</v>
      </c>
      <c r="B364" s="130">
        <v>374</v>
      </c>
      <c r="C364" s="41">
        <f t="shared" si="83"/>
        <v>340.34000000000003</v>
      </c>
      <c r="D364" s="41">
        <f t="shared" si="84"/>
        <v>325.38</v>
      </c>
      <c r="E364" s="41">
        <f t="shared" si="85"/>
        <v>310.41999999999996</v>
      </c>
      <c r="F364" s="111">
        <f t="shared" si="86"/>
        <v>284.24</v>
      </c>
    </row>
    <row r="365" spans="1:6" ht="12.75">
      <c r="A365" s="90" t="s">
        <v>1753</v>
      </c>
      <c r="B365" s="130">
        <v>485</v>
      </c>
      <c r="C365" s="41">
        <f t="shared" si="83"/>
        <v>441.35</v>
      </c>
      <c r="D365" s="41">
        <f t="shared" si="84"/>
        <v>421.95</v>
      </c>
      <c r="E365" s="41">
        <f t="shared" si="85"/>
        <v>402.54999999999995</v>
      </c>
      <c r="F365" s="111">
        <f t="shared" si="86"/>
        <v>368.6</v>
      </c>
    </row>
    <row r="366" spans="1:6" ht="12.75">
      <c r="A366" s="67" t="s">
        <v>1419</v>
      </c>
      <c r="B366" s="98"/>
      <c r="C366" s="98"/>
      <c r="D366" s="98"/>
      <c r="E366" s="98"/>
      <c r="F366" s="113"/>
    </row>
    <row r="367" spans="1:6" ht="12.75">
      <c r="A367" s="90" t="s">
        <v>1754</v>
      </c>
      <c r="B367" s="130">
        <v>63</v>
      </c>
      <c r="C367" s="41">
        <f aca="true" t="shared" si="87" ref="C367:C378">B367*0.91</f>
        <v>57.330000000000005</v>
      </c>
      <c r="D367" s="41">
        <f aca="true" t="shared" si="88" ref="D367:D378">B367*0.87</f>
        <v>54.81</v>
      </c>
      <c r="E367" s="41">
        <f aca="true" t="shared" si="89" ref="E367:E378">B367*0.83</f>
        <v>52.29</v>
      </c>
      <c r="F367" s="111">
        <f aca="true" t="shared" si="90" ref="F367:F378">B367*0.76</f>
        <v>47.88</v>
      </c>
    </row>
    <row r="368" spans="1:6" ht="12.75">
      <c r="A368" s="90" t="s">
        <v>1755</v>
      </c>
      <c r="B368" s="130">
        <v>61</v>
      </c>
      <c r="C368" s="41">
        <f t="shared" si="87"/>
        <v>55.510000000000005</v>
      </c>
      <c r="D368" s="41">
        <f t="shared" si="88"/>
        <v>53.07</v>
      </c>
      <c r="E368" s="41">
        <f t="shared" si="89"/>
        <v>50.629999999999995</v>
      </c>
      <c r="F368" s="111">
        <f t="shared" si="90"/>
        <v>46.36</v>
      </c>
    </row>
    <row r="369" spans="1:6" ht="12.75">
      <c r="A369" s="90" t="s">
        <v>1756</v>
      </c>
      <c r="B369" s="130">
        <v>85</v>
      </c>
      <c r="C369" s="41">
        <f t="shared" si="87"/>
        <v>77.35000000000001</v>
      </c>
      <c r="D369" s="41">
        <f t="shared" si="88"/>
        <v>73.95</v>
      </c>
      <c r="E369" s="41">
        <f t="shared" si="89"/>
        <v>70.55</v>
      </c>
      <c r="F369" s="111">
        <f t="shared" si="90"/>
        <v>64.6</v>
      </c>
    </row>
    <row r="370" spans="1:6" ht="12.75">
      <c r="A370" s="90" t="s">
        <v>1757</v>
      </c>
      <c r="B370" s="130">
        <v>143</v>
      </c>
      <c r="C370" s="41">
        <f t="shared" si="87"/>
        <v>130.13</v>
      </c>
      <c r="D370" s="41">
        <f t="shared" si="88"/>
        <v>124.41</v>
      </c>
      <c r="E370" s="41">
        <f t="shared" si="89"/>
        <v>118.69</v>
      </c>
      <c r="F370" s="111">
        <f t="shared" si="90"/>
        <v>108.68</v>
      </c>
    </row>
    <row r="371" spans="1:6" ht="12.75">
      <c r="A371" s="90" t="s">
        <v>1758</v>
      </c>
      <c r="B371" s="130">
        <v>156</v>
      </c>
      <c r="C371" s="41">
        <f t="shared" si="87"/>
        <v>141.96</v>
      </c>
      <c r="D371" s="41">
        <f t="shared" si="88"/>
        <v>135.72</v>
      </c>
      <c r="E371" s="41">
        <f t="shared" si="89"/>
        <v>129.48</v>
      </c>
      <c r="F371" s="111">
        <f t="shared" si="90"/>
        <v>118.56</v>
      </c>
    </row>
    <row r="372" spans="1:6" ht="12.75">
      <c r="A372" s="90" t="s">
        <v>1759</v>
      </c>
      <c r="B372" s="130">
        <v>275</v>
      </c>
      <c r="C372" s="41">
        <f t="shared" si="87"/>
        <v>250.25</v>
      </c>
      <c r="D372" s="41">
        <f t="shared" si="88"/>
        <v>239.25</v>
      </c>
      <c r="E372" s="41">
        <f t="shared" si="89"/>
        <v>228.25</v>
      </c>
      <c r="F372" s="111">
        <f t="shared" si="90"/>
        <v>209</v>
      </c>
    </row>
    <row r="373" spans="1:6" ht="12.75">
      <c r="A373" s="90" t="s">
        <v>239</v>
      </c>
      <c r="B373" s="130">
        <v>260</v>
      </c>
      <c r="C373" s="41">
        <f t="shared" si="87"/>
        <v>236.6</v>
      </c>
      <c r="D373" s="41">
        <f t="shared" si="88"/>
        <v>226.2</v>
      </c>
      <c r="E373" s="41">
        <f t="shared" si="89"/>
        <v>215.79999999999998</v>
      </c>
      <c r="F373" s="111">
        <f t="shared" si="90"/>
        <v>197.6</v>
      </c>
    </row>
    <row r="374" spans="1:6" ht="12.75">
      <c r="A374" s="90" t="s">
        <v>240</v>
      </c>
      <c r="B374" s="130">
        <v>285</v>
      </c>
      <c r="C374" s="41">
        <f t="shared" si="87"/>
        <v>259.35</v>
      </c>
      <c r="D374" s="41">
        <f t="shared" si="88"/>
        <v>247.95</v>
      </c>
      <c r="E374" s="41">
        <f t="shared" si="89"/>
        <v>236.54999999999998</v>
      </c>
      <c r="F374" s="111">
        <f t="shared" si="90"/>
        <v>216.6</v>
      </c>
    </row>
    <row r="375" spans="1:6" ht="12.75">
      <c r="A375" s="90" t="s">
        <v>1281</v>
      </c>
      <c r="B375" s="130">
        <v>321</v>
      </c>
      <c r="C375" s="41">
        <f t="shared" si="87"/>
        <v>292.11</v>
      </c>
      <c r="D375" s="41">
        <f t="shared" si="88"/>
        <v>279.27</v>
      </c>
      <c r="E375" s="41">
        <f t="shared" si="89"/>
        <v>266.43</v>
      </c>
      <c r="F375" s="111">
        <f t="shared" si="90"/>
        <v>243.96</v>
      </c>
    </row>
    <row r="376" spans="1:6" ht="12.75">
      <c r="A376" s="90" t="s">
        <v>1282</v>
      </c>
      <c r="B376" s="130">
        <v>285</v>
      </c>
      <c r="C376" s="41">
        <f t="shared" si="87"/>
        <v>259.35</v>
      </c>
      <c r="D376" s="41">
        <f t="shared" si="88"/>
        <v>247.95</v>
      </c>
      <c r="E376" s="41">
        <f t="shared" si="89"/>
        <v>236.54999999999998</v>
      </c>
      <c r="F376" s="111">
        <f t="shared" si="90"/>
        <v>216.6</v>
      </c>
    </row>
    <row r="377" spans="1:6" ht="12.75">
      <c r="A377" s="90" t="s">
        <v>1283</v>
      </c>
      <c r="B377" s="130">
        <v>475</v>
      </c>
      <c r="C377" s="41">
        <f t="shared" si="87"/>
        <v>432.25</v>
      </c>
      <c r="D377" s="41">
        <f t="shared" si="88"/>
        <v>413.25</v>
      </c>
      <c r="E377" s="41">
        <f t="shared" si="89"/>
        <v>394.25</v>
      </c>
      <c r="F377" s="111">
        <f t="shared" si="90"/>
        <v>361</v>
      </c>
    </row>
    <row r="378" spans="1:6" ht="12.75">
      <c r="A378" s="90" t="s">
        <v>1284</v>
      </c>
      <c r="B378" s="130">
        <v>504</v>
      </c>
      <c r="C378" s="41">
        <f t="shared" si="87"/>
        <v>458.64000000000004</v>
      </c>
      <c r="D378" s="41">
        <f t="shared" si="88"/>
        <v>438.48</v>
      </c>
      <c r="E378" s="41">
        <f t="shared" si="89"/>
        <v>418.32</v>
      </c>
      <c r="F378" s="111">
        <f t="shared" si="90"/>
        <v>383.04</v>
      </c>
    </row>
    <row r="379" spans="1:6" ht="12.75">
      <c r="A379" s="69" t="s">
        <v>1450</v>
      </c>
      <c r="B379" s="99"/>
      <c r="C379" s="99"/>
      <c r="D379" s="99"/>
      <c r="E379" s="99"/>
      <c r="F379" s="114"/>
    </row>
    <row r="380" spans="1:6" ht="12.75">
      <c r="A380" s="90" t="s">
        <v>241</v>
      </c>
      <c r="B380" s="131">
        <v>79</v>
      </c>
      <c r="C380" s="102">
        <f aca="true" t="shared" si="91" ref="C380:C386">B380*0.91</f>
        <v>71.89</v>
      </c>
      <c r="D380" s="102">
        <f aca="true" t="shared" si="92" ref="D380:D386">B380*0.87</f>
        <v>68.73</v>
      </c>
      <c r="E380" s="102">
        <f aca="true" t="shared" si="93" ref="E380:E386">B380*0.83</f>
        <v>65.57</v>
      </c>
      <c r="F380" s="115">
        <f aca="true" t="shared" si="94" ref="F380:F386">B380*0.76</f>
        <v>60.04</v>
      </c>
    </row>
    <row r="381" spans="1:6" ht="12.75">
      <c r="A381" s="90" t="s">
        <v>1285</v>
      </c>
      <c r="B381" s="241"/>
      <c r="C381" s="242"/>
      <c r="D381" s="242"/>
      <c r="E381" s="242"/>
      <c r="F381" s="225"/>
    </row>
    <row r="382" spans="1:6" ht="12.75">
      <c r="A382" s="109" t="s">
        <v>1286</v>
      </c>
      <c r="B382" s="132">
        <v>89</v>
      </c>
      <c r="C382" s="116">
        <f t="shared" si="91"/>
        <v>80.99000000000001</v>
      </c>
      <c r="D382" s="108">
        <f t="shared" si="92"/>
        <v>77.42999999999999</v>
      </c>
      <c r="E382" s="108">
        <f t="shared" si="93"/>
        <v>73.86999999999999</v>
      </c>
      <c r="F382" s="108">
        <f t="shared" si="94"/>
        <v>67.64</v>
      </c>
    </row>
    <row r="383" spans="1:6" ht="12.75">
      <c r="A383" s="93" t="s">
        <v>1287</v>
      </c>
      <c r="B383" s="133">
        <v>134</v>
      </c>
      <c r="C383" s="43">
        <f t="shared" si="91"/>
        <v>121.94</v>
      </c>
      <c r="D383" s="43">
        <f t="shared" si="92"/>
        <v>116.58</v>
      </c>
      <c r="E383" s="43">
        <f t="shared" si="93"/>
        <v>111.22</v>
      </c>
      <c r="F383" s="117">
        <f t="shared" si="94"/>
        <v>101.84</v>
      </c>
    </row>
    <row r="384" spans="1:6" ht="12.75">
      <c r="A384" s="90" t="s">
        <v>1288</v>
      </c>
      <c r="B384" s="130">
        <v>144</v>
      </c>
      <c r="C384" s="41">
        <f t="shared" si="91"/>
        <v>131.04</v>
      </c>
      <c r="D384" s="41">
        <f t="shared" si="92"/>
        <v>125.28</v>
      </c>
      <c r="E384" s="41">
        <f t="shared" si="93"/>
        <v>119.52</v>
      </c>
      <c r="F384" s="111">
        <f t="shared" si="94"/>
        <v>109.44</v>
      </c>
    </row>
    <row r="385" spans="1:6" ht="12.75">
      <c r="A385" s="90" t="s">
        <v>1289</v>
      </c>
      <c r="B385" s="130">
        <v>263</v>
      </c>
      <c r="C385" s="41">
        <f t="shared" si="91"/>
        <v>239.33</v>
      </c>
      <c r="D385" s="41">
        <f t="shared" si="92"/>
        <v>228.81</v>
      </c>
      <c r="E385" s="41">
        <f t="shared" si="93"/>
        <v>218.29</v>
      </c>
      <c r="F385" s="111">
        <f t="shared" si="94"/>
        <v>199.88</v>
      </c>
    </row>
    <row r="386" spans="1:6" ht="12.75">
      <c r="A386" s="90" t="s">
        <v>1290</v>
      </c>
      <c r="B386" s="130">
        <v>301</v>
      </c>
      <c r="C386" s="41">
        <f t="shared" si="91"/>
        <v>273.91</v>
      </c>
      <c r="D386" s="41">
        <f t="shared" si="92"/>
        <v>261.87</v>
      </c>
      <c r="E386" s="41">
        <f t="shared" si="93"/>
        <v>249.82999999999998</v>
      </c>
      <c r="F386" s="111">
        <f t="shared" si="94"/>
        <v>228.76</v>
      </c>
    </row>
    <row r="387" spans="1:6" ht="12.75">
      <c r="A387" s="69" t="s">
        <v>545</v>
      </c>
      <c r="B387" s="99"/>
      <c r="C387" s="99"/>
      <c r="D387" s="99"/>
      <c r="E387" s="99"/>
      <c r="F387" s="114"/>
    </row>
    <row r="388" spans="1:6" ht="12.75">
      <c r="A388" s="90" t="s">
        <v>1291</v>
      </c>
      <c r="B388" s="134">
        <v>59</v>
      </c>
      <c r="C388" s="102">
        <f aca="true" t="shared" si="95" ref="C388:C458">B388*0.91</f>
        <v>53.690000000000005</v>
      </c>
      <c r="D388" s="41">
        <f aca="true" t="shared" si="96" ref="D388:D399">B388*0.87</f>
        <v>51.33</v>
      </c>
      <c r="E388" s="41">
        <f aca="true" t="shared" si="97" ref="E388:E399">B388*0.83</f>
        <v>48.97</v>
      </c>
      <c r="F388" s="111">
        <f aca="true" t="shared" si="98" ref="F388:F399">B388*0.76</f>
        <v>44.84</v>
      </c>
    </row>
    <row r="389" spans="1:6" ht="12.75">
      <c r="A389" s="90" t="s">
        <v>1292</v>
      </c>
      <c r="B389" s="135">
        <v>43</v>
      </c>
      <c r="C389" s="102">
        <f t="shared" si="95"/>
        <v>39.13</v>
      </c>
      <c r="D389" s="41">
        <f t="shared" si="96"/>
        <v>37.41</v>
      </c>
      <c r="E389" s="41">
        <f t="shared" si="97"/>
        <v>35.69</v>
      </c>
      <c r="F389" s="111">
        <f t="shared" si="98"/>
        <v>32.68</v>
      </c>
    </row>
    <row r="390" spans="1:6" ht="12.75">
      <c r="A390" s="90" t="s">
        <v>1293</v>
      </c>
      <c r="B390" s="100">
        <v>58.5</v>
      </c>
      <c r="C390" s="37">
        <f t="shared" si="95"/>
        <v>53.235</v>
      </c>
      <c r="D390" s="118">
        <f t="shared" si="96"/>
        <v>50.895</v>
      </c>
      <c r="E390" s="41">
        <f t="shared" si="97"/>
        <v>48.555</v>
      </c>
      <c r="F390" s="111">
        <f t="shared" si="98"/>
        <v>44.46</v>
      </c>
    </row>
    <row r="391" spans="1:6" ht="12.75">
      <c r="A391" s="90" t="s">
        <v>1294</v>
      </c>
      <c r="B391" s="133">
        <v>138</v>
      </c>
      <c r="C391" s="43">
        <f t="shared" si="95"/>
        <v>125.58</v>
      </c>
      <c r="D391" s="41">
        <f t="shared" si="96"/>
        <v>120.06</v>
      </c>
      <c r="E391" s="41">
        <f t="shared" si="97"/>
        <v>114.53999999999999</v>
      </c>
      <c r="F391" s="111">
        <f t="shared" si="98"/>
        <v>104.88</v>
      </c>
    </row>
    <row r="392" spans="1:6" ht="12.75">
      <c r="A392" s="90" t="s">
        <v>1295</v>
      </c>
      <c r="B392" s="106">
        <v>123</v>
      </c>
      <c r="C392" s="119">
        <f t="shared" si="95"/>
        <v>111.93</v>
      </c>
      <c r="D392" s="120">
        <f t="shared" si="96"/>
        <v>107.01</v>
      </c>
      <c r="E392" s="119">
        <f t="shared" si="97"/>
        <v>102.08999999999999</v>
      </c>
      <c r="F392" s="121">
        <f t="shared" si="98"/>
        <v>93.48</v>
      </c>
    </row>
    <row r="393" spans="1:6" ht="12.75">
      <c r="A393" s="90" t="s">
        <v>1296</v>
      </c>
      <c r="B393" s="107">
        <v>309</v>
      </c>
      <c r="C393" s="122">
        <f t="shared" si="95"/>
        <v>281.19</v>
      </c>
      <c r="D393" s="123">
        <f t="shared" si="96"/>
        <v>268.83</v>
      </c>
      <c r="E393" s="122">
        <f t="shared" si="97"/>
        <v>256.46999999999997</v>
      </c>
      <c r="F393" s="124">
        <f t="shared" si="98"/>
        <v>234.84</v>
      </c>
    </row>
    <row r="394" spans="1:6" ht="12.75">
      <c r="A394" s="90" t="s">
        <v>1297</v>
      </c>
      <c r="B394" s="107">
        <v>275</v>
      </c>
      <c r="C394" s="122">
        <f t="shared" si="95"/>
        <v>250.25</v>
      </c>
      <c r="D394" s="123">
        <f t="shared" si="96"/>
        <v>239.25</v>
      </c>
      <c r="E394" s="122">
        <f t="shared" si="97"/>
        <v>228.25</v>
      </c>
      <c r="F394" s="124">
        <f t="shared" si="98"/>
        <v>209</v>
      </c>
    </row>
    <row r="395" spans="1:6" ht="12.75">
      <c r="A395" s="90" t="s">
        <v>1298</v>
      </c>
      <c r="B395" s="133">
        <v>228</v>
      </c>
      <c r="C395" s="43">
        <f t="shared" si="95"/>
        <v>207.48000000000002</v>
      </c>
      <c r="D395" s="43">
        <f t="shared" si="96"/>
        <v>198.35999999999999</v>
      </c>
      <c r="E395" s="43">
        <f t="shared" si="97"/>
        <v>189.23999999999998</v>
      </c>
      <c r="F395" s="117">
        <f t="shared" si="98"/>
        <v>173.28</v>
      </c>
    </row>
    <row r="396" spans="1:6" ht="12.75">
      <c r="A396" s="90" t="s">
        <v>1299</v>
      </c>
      <c r="B396" s="136">
        <v>322</v>
      </c>
      <c r="C396" s="102">
        <f t="shared" si="95"/>
        <v>293.02</v>
      </c>
      <c r="D396" s="102">
        <f t="shared" si="96"/>
        <v>280.14</v>
      </c>
      <c r="E396" s="102">
        <f t="shared" si="97"/>
        <v>267.26</v>
      </c>
      <c r="F396" s="115">
        <f t="shared" si="98"/>
        <v>244.72</v>
      </c>
    </row>
    <row r="397" spans="1:6" ht="12.75">
      <c r="A397" s="90" t="s">
        <v>1300</v>
      </c>
      <c r="B397" s="133">
        <v>232</v>
      </c>
      <c r="C397" s="43">
        <f t="shared" si="95"/>
        <v>211.12</v>
      </c>
      <c r="D397" s="43">
        <f t="shared" si="96"/>
        <v>201.84</v>
      </c>
      <c r="E397" s="43">
        <f t="shared" si="97"/>
        <v>192.56</v>
      </c>
      <c r="F397" s="117">
        <f t="shared" si="98"/>
        <v>176.32</v>
      </c>
    </row>
    <row r="398" spans="1:6" ht="12.75">
      <c r="A398" s="90" t="s">
        <v>1301</v>
      </c>
      <c r="B398" s="136">
        <v>449</v>
      </c>
      <c r="C398" s="102">
        <f t="shared" si="95"/>
        <v>408.59000000000003</v>
      </c>
      <c r="D398" s="102">
        <f t="shared" si="96"/>
        <v>390.63</v>
      </c>
      <c r="E398" s="102">
        <f t="shared" si="97"/>
        <v>372.66999999999996</v>
      </c>
      <c r="F398" s="115">
        <f t="shared" si="98"/>
        <v>341.24</v>
      </c>
    </row>
    <row r="399" spans="1:6" ht="12.75">
      <c r="A399" s="90" t="s">
        <v>1302</v>
      </c>
      <c r="B399" s="133">
        <v>490</v>
      </c>
      <c r="C399" s="43">
        <f t="shared" si="95"/>
        <v>445.90000000000003</v>
      </c>
      <c r="D399" s="43">
        <f t="shared" si="96"/>
        <v>426.3</v>
      </c>
      <c r="E399" s="43">
        <f t="shared" si="97"/>
        <v>406.7</v>
      </c>
      <c r="F399" s="117">
        <f t="shared" si="98"/>
        <v>372.4</v>
      </c>
    </row>
    <row r="400" spans="1:6" ht="12.75">
      <c r="A400" s="69" t="s">
        <v>552</v>
      </c>
      <c r="B400" s="99"/>
      <c r="C400" s="99"/>
      <c r="D400" s="99"/>
      <c r="E400" s="99"/>
      <c r="F400" s="114"/>
    </row>
    <row r="401" spans="1:6" ht="12.75">
      <c r="A401" s="90" t="s">
        <v>243</v>
      </c>
      <c r="B401" s="41"/>
      <c r="C401" s="41">
        <f t="shared" si="95"/>
        <v>0</v>
      </c>
      <c r="D401" s="41">
        <f>B401*0.87</f>
        <v>0</v>
      </c>
      <c r="E401" s="41">
        <f>B401*0.83</f>
        <v>0</v>
      </c>
      <c r="F401" s="111">
        <f>B401*0.76</f>
        <v>0</v>
      </c>
    </row>
    <row r="402" spans="1:6" ht="12.75">
      <c r="A402" s="90" t="s">
        <v>1303</v>
      </c>
      <c r="B402" s="41">
        <v>46</v>
      </c>
      <c r="C402" s="41">
        <f t="shared" si="95"/>
        <v>41.86</v>
      </c>
      <c r="D402" s="41">
        <f>B402*0.87</f>
        <v>40.02</v>
      </c>
      <c r="E402" s="41">
        <f>B402*0.83</f>
        <v>38.18</v>
      </c>
      <c r="F402" s="111">
        <f>B402*0.76</f>
        <v>34.96</v>
      </c>
    </row>
    <row r="403" spans="1:6" ht="12.75">
      <c r="A403" s="90" t="s">
        <v>1304</v>
      </c>
      <c r="B403" s="41">
        <v>47</v>
      </c>
      <c r="C403" s="41">
        <f t="shared" si="95"/>
        <v>42.77</v>
      </c>
      <c r="D403" s="41">
        <f>B403*0.87</f>
        <v>40.89</v>
      </c>
      <c r="E403" s="41">
        <f>B403*0.83</f>
        <v>39.01</v>
      </c>
      <c r="F403" s="111">
        <f>B403*0.76</f>
        <v>35.72</v>
      </c>
    </row>
    <row r="404" spans="1:6" ht="12.75">
      <c r="A404" s="90" t="s">
        <v>242</v>
      </c>
      <c r="B404" s="41">
        <v>97</v>
      </c>
      <c r="C404" s="41">
        <f t="shared" si="95"/>
        <v>88.27</v>
      </c>
      <c r="D404" s="41">
        <f>B404*0.87</f>
        <v>84.39</v>
      </c>
      <c r="E404" s="41">
        <f>B404*0.83</f>
        <v>80.50999999999999</v>
      </c>
      <c r="F404" s="111">
        <f>B404*0.76</f>
        <v>73.72</v>
      </c>
    </row>
    <row r="405" spans="1:6" ht="12.75">
      <c r="A405" s="90" t="s">
        <v>244</v>
      </c>
      <c r="B405" s="41"/>
      <c r="C405" s="41"/>
      <c r="D405" s="41"/>
      <c r="E405" s="41"/>
      <c r="F405" s="111"/>
    </row>
    <row r="406" spans="1:6" ht="12.75">
      <c r="A406" s="90" t="s">
        <v>245</v>
      </c>
      <c r="B406" s="41"/>
      <c r="C406" s="41"/>
      <c r="D406" s="41"/>
      <c r="E406" s="41"/>
      <c r="F406" s="111"/>
    </row>
    <row r="407" spans="1:6" ht="12.75">
      <c r="A407" s="90" t="s">
        <v>246</v>
      </c>
      <c r="B407" s="41"/>
      <c r="C407" s="41">
        <f t="shared" si="95"/>
        <v>0</v>
      </c>
      <c r="D407" s="41">
        <f>B407*0.87</f>
        <v>0</v>
      </c>
      <c r="E407" s="41">
        <f>B407*0.83</f>
        <v>0</v>
      </c>
      <c r="F407" s="111">
        <f>B407*0.76</f>
        <v>0</v>
      </c>
    </row>
    <row r="408" spans="1:6" ht="12.75">
      <c r="A408" s="63" t="s">
        <v>565</v>
      </c>
      <c r="B408" s="95"/>
      <c r="C408" s="95"/>
      <c r="D408" s="95"/>
      <c r="E408" s="95"/>
      <c r="F408" s="126"/>
    </row>
    <row r="409" spans="1:6" ht="12.75">
      <c r="A409" s="86" t="s">
        <v>1305</v>
      </c>
      <c r="B409" s="41">
        <v>258</v>
      </c>
      <c r="C409" s="41">
        <f>B409*0.91</f>
        <v>234.78</v>
      </c>
      <c r="D409" s="41">
        <f aca="true" t="shared" si="99" ref="D409:D418">B409*0.87</f>
        <v>224.46</v>
      </c>
      <c r="E409" s="41">
        <f aca="true" t="shared" si="100" ref="E409:E418">B409*0.83</f>
        <v>214.14</v>
      </c>
      <c r="F409" s="111">
        <f aca="true" t="shared" si="101" ref="F409:F418">B409*0.76</f>
        <v>196.08</v>
      </c>
    </row>
    <row r="410" spans="1:6" ht="12.75">
      <c r="A410" s="86" t="s">
        <v>1306</v>
      </c>
      <c r="B410" s="41">
        <v>393</v>
      </c>
      <c r="C410" s="41">
        <f t="shared" si="95"/>
        <v>357.63</v>
      </c>
      <c r="D410" s="41">
        <f t="shared" si="99"/>
        <v>341.91</v>
      </c>
      <c r="E410" s="41">
        <f t="shared" si="100"/>
        <v>326.19</v>
      </c>
      <c r="F410" s="111">
        <f t="shared" si="101"/>
        <v>298.68</v>
      </c>
    </row>
    <row r="411" spans="1:6" ht="12.75">
      <c r="A411" s="86" t="s">
        <v>1307</v>
      </c>
      <c r="B411" s="41">
        <v>553</v>
      </c>
      <c r="C411" s="41">
        <f t="shared" si="95"/>
        <v>503.23</v>
      </c>
      <c r="D411" s="41">
        <f t="shared" si="99"/>
        <v>481.11</v>
      </c>
      <c r="E411" s="41">
        <f t="shared" si="100"/>
        <v>458.98999999999995</v>
      </c>
      <c r="F411" s="111">
        <f t="shared" si="101"/>
        <v>420.28000000000003</v>
      </c>
    </row>
    <row r="412" spans="1:6" ht="12.75">
      <c r="A412" s="86" t="s">
        <v>248</v>
      </c>
      <c r="B412" s="41"/>
      <c r="C412" s="41"/>
      <c r="D412" s="41"/>
      <c r="E412" s="41"/>
      <c r="F412" s="111"/>
    </row>
    <row r="413" spans="1:6" ht="12.75">
      <c r="A413" s="86" t="s">
        <v>249</v>
      </c>
      <c r="B413" s="41"/>
      <c r="C413" s="41"/>
      <c r="D413" s="41"/>
      <c r="E413" s="41"/>
      <c r="F413" s="111"/>
    </row>
    <row r="414" spans="1:6" ht="12.75">
      <c r="A414" s="86" t="s">
        <v>250</v>
      </c>
      <c r="B414" s="41"/>
      <c r="C414" s="41"/>
      <c r="D414" s="41"/>
      <c r="E414" s="41"/>
      <c r="F414" s="111"/>
    </row>
    <row r="415" spans="1:6" ht="12.75">
      <c r="A415" s="86" t="s">
        <v>1308</v>
      </c>
      <c r="B415" s="41">
        <v>387</v>
      </c>
      <c r="C415" s="41">
        <f t="shared" si="95"/>
        <v>352.17</v>
      </c>
      <c r="D415" s="41">
        <f t="shared" si="99"/>
        <v>336.69</v>
      </c>
      <c r="E415" s="41">
        <f t="shared" si="100"/>
        <v>321.21</v>
      </c>
      <c r="F415" s="111">
        <f t="shared" si="101"/>
        <v>294.12</v>
      </c>
    </row>
    <row r="416" spans="1:6" ht="12.75">
      <c r="A416" s="86" t="s">
        <v>1309</v>
      </c>
      <c r="B416" s="41">
        <v>495</v>
      </c>
      <c r="C416" s="41">
        <f t="shared" si="95"/>
        <v>450.45</v>
      </c>
      <c r="D416" s="41">
        <f>B416*0.87</f>
        <v>430.65</v>
      </c>
      <c r="E416" s="41">
        <f>B416*0.83</f>
        <v>410.84999999999997</v>
      </c>
      <c r="F416" s="111">
        <f>B416*0.76</f>
        <v>376.2</v>
      </c>
    </row>
    <row r="417" spans="1:6" ht="12.75">
      <c r="A417" s="86" t="s">
        <v>1310</v>
      </c>
      <c r="B417" s="41">
        <v>825</v>
      </c>
      <c r="C417" s="41">
        <f t="shared" si="95"/>
        <v>750.75</v>
      </c>
      <c r="D417" s="41">
        <f t="shared" si="99"/>
        <v>717.75</v>
      </c>
      <c r="E417" s="41">
        <f t="shared" si="100"/>
        <v>684.75</v>
      </c>
      <c r="F417" s="111">
        <f t="shared" si="101"/>
        <v>627</v>
      </c>
    </row>
    <row r="418" spans="1:6" ht="12.75">
      <c r="A418" s="86" t="s">
        <v>247</v>
      </c>
      <c r="B418" s="41"/>
      <c r="C418" s="41">
        <f t="shared" si="95"/>
        <v>0</v>
      </c>
      <c r="D418" s="41">
        <f t="shared" si="99"/>
        <v>0</v>
      </c>
      <c r="E418" s="41">
        <f t="shared" si="100"/>
        <v>0</v>
      </c>
      <c r="F418" s="111">
        <f t="shared" si="101"/>
        <v>0</v>
      </c>
    </row>
    <row r="419" spans="1:6" ht="12.75">
      <c r="A419" s="63" t="s">
        <v>251</v>
      </c>
      <c r="B419" s="95"/>
      <c r="C419" s="95"/>
      <c r="D419" s="95"/>
      <c r="E419" s="95"/>
      <c r="F419" s="126"/>
    </row>
    <row r="420" spans="1:6" ht="12.75">
      <c r="A420" s="90" t="s">
        <v>252</v>
      </c>
      <c r="B420" s="41"/>
      <c r="C420" s="41">
        <f t="shared" si="95"/>
        <v>0</v>
      </c>
      <c r="D420" s="41">
        <f>B420*0.87</f>
        <v>0</v>
      </c>
      <c r="E420" s="41">
        <f>B420*0.83</f>
        <v>0</v>
      </c>
      <c r="F420" s="111">
        <f>B420*0.76</f>
        <v>0</v>
      </c>
    </row>
    <row r="421" spans="1:6" ht="12.75">
      <c r="A421" s="90" t="s">
        <v>253</v>
      </c>
      <c r="B421" s="41"/>
      <c r="C421" s="41">
        <f t="shared" si="95"/>
        <v>0</v>
      </c>
      <c r="D421" s="41">
        <f>B421*0.87</f>
        <v>0</v>
      </c>
      <c r="E421" s="41">
        <f>B421*0.83</f>
        <v>0</v>
      </c>
      <c r="F421" s="111">
        <f>B421*0.76</f>
        <v>0</v>
      </c>
    </row>
    <row r="422" spans="1:6" ht="12.75">
      <c r="A422" s="90" t="s">
        <v>254</v>
      </c>
      <c r="B422" s="41"/>
      <c r="C422" s="41">
        <f t="shared" si="95"/>
        <v>0</v>
      </c>
      <c r="D422" s="41">
        <f>B422*0.87</f>
        <v>0</v>
      </c>
      <c r="E422" s="41">
        <f>B422*0.83</f>
        <v>0</v>
      </c>
      <c r="F422" s="111">
        <f>B422*0.76</f>
        <v>0</v>
      </c>
    </row>
    <row r="423" spans="1:6" ht="12.75">
      <c r="A423" s="90" t="s">
        <v>255</v>
      </c>
      <c r="B423" s="41"/>
      <c r="C423" s="41">
        <f t="shared" si="95"/>
        <v>0</v>
      </c>
      <c r="D423" s="41">
        <f>B423*0.87</f>
        <v>0</v>
      </c>
      <c r="E423" s="41">
        <f>B423*0.83</f>
        <v>0</v>
      </c>
      <c r="F423" s="111">
        <f>B423*0.76</f>
        <v>0</v>
      </c>
    </row>
    <row r="424" spans="1:6" ht="12.75">
      <c r="A424" s="63" t="s">
        <v>256</v>
      </c>
      <c r="B424" s="95"/>
      <c r="C424" s="95"/>
      <c r="D424" s="95"/>
      <c r="E424" s="95"/>
      <c r="F424" s="126"/>
    </row>
    <row r="425" spans="1:6" ht="12.75">
      <c r="A425" s="90" t="s">
        <v>257</v>
      </c>
      <c r="B425" s="41"/>
      <c r="C425" s="41">
        <f t="shared" si="95"/>
        <v>0</v>
      </c>
      <c r="D425" s="41">
        <f>B425*0.87</f>
        <v>0</v>
      </c>
      <c r="E425" s="41">
        <f>B425*0.83</f>
        <v>0</v>
      </c>
      <c r="F425" s="111">
        <f>B425*0.76</f>
        <v>0</v>
      </c>
    </row>
    <row r="426" spans="1:6" ht="12.75">
      <c r="A426" s="90" t="s">
        <v>258</v>
      </c>
      <c r="B426" s="41"/>
      <c r="C426" s="41">
        <f t="shared" si="95"/>
        <v>0</v>
      </c>
      <c r="D426" s="41">
        <f>B426*0.87</f>
        <v>0</v>
      </c>
      <c r="E426" s="41">
        <f>B426*0.83</f>
        <v>0</v>
      </c>
      <c r="F426" s="111">
        <f>B426*0.76</f>
        <v>0</v>
      </c>
    </row>
    <row r="427" spans="1:6" ht="12.75">
      <c r="A427" s="63" t="s">
        <v>680</v>
      </c>
      <c r="B427" s="95"/>
      <c r="C427" s="95"/>
      <c r="D427" s="95"/>
      <c r="E427" s="95"/>
      <c r="F427" s="126"/>
    </row>
    <row r="428" spans="1:6" ht="12.75">
      <c r="A428" s="90" t="s">
        <v>1311</v>
      </c>
      <c r="B428" s="41">
        <v>167</v>
      </c>
      <c r="C428" s="41">
        <f t="shared" si="95"/>
        <v>151.97</v>
      </c>
      <c r="D428" s="41">
        <f aca="true" t="shared" si="102" ref="D428:D434">B428*0.87</f>
        <v>145.29</v>
      </c>
      <c r="E428" s="41">
        <f aca="true" t="shared" si="103" ref="E428:E434">B428*0.83</f>
        <v>138.60999999999999</v>
      </c>
      <c r="F428" s="111">
        <f aca="true" t="shared" si="104" ref="F428:F434">B428*0.76</f>
        <v>126.92</v>
      </c>
    </row>
    <row r="429" spans="1:6" ht="12.75">
      <c r="A429" s="90" t="s">
        <v>1312</v>
      </c>
      <c r="B429" s="41">
        <v>250</v>
      </c>
      <c r="C429" s="41">
        <f t="shared" si="95"/>
        <v>227.5</v>
      </c>
      <c r="D429" s="41">
        <f t="shared" si="102"/>
        <v>217.5</v>
      </c>
      <c r="E429" s="41">
        <f t="shared" si="103"/>
        <v>207.5</v>
      </c>
      <c r="F429" s="111">
        <f t="shared" si="104"/>
        <v>190</v>
      </c>
    </row>
    <row r="430" spans="1:6" ht="12.75">
      <c r="A430" s="90" t="s">
        <v>1313</v>
      </c>
      <c r="B430" s="41">
        <v>417</v>
      </c>
      <c r="C430" s="41">
        <f t="shared" si="95"/>
        <v>379.47</v>
      </c>
      <c r="D430" s="41">
        <f t="shared" si="102"/>
        <v>362.79</v>
      </c>
      <c r="E430" s="41">
        <f t="shared" si="103"/>
        <v>346.10999999999996</v>
      </c>
      <c r="F430" s="111">
        <f t="shared" si="104"/>
        <v>316.92</v>
      </c>
    </row>
    <row r="431" spans="1:6" ht="12.75">
      <c r="A431" s="90" t="s">
        <v>1314</v>
      </c>
      <c r="B431" s="41">
        <v>749</v>
      </c>
      <c r="C431" s="41">
        <f t="shared" si="95"/>
        <v>681.59</v>
      </c>
      <c r="D431" s="41">
        <f t="shared" si="102"/>
        <v>651.63</v>
      </c>
      <c r="E431" s="41">
        <f t="shared" si="103"/>
        <v>621.67</v>
      </c>
      <c r="F431" s="111">
        <f t="shared" si="104"/>
        <v>569.24</v>
      </c>
    </row>
    <row r="432" spans="1:6" ht="12.75">
      <c r="A432" s="90" t="s">
        <v>1315</v>
      </c>
      <c r="B432" s="41">
        <v>853</v>
      </c>
      <c r="C432" s="41">
        <f t="shared" si="95"/>
        <v>776.23</v>
      </c>
      <c r="D432" s="41">
        <f t="shared" si="102"/>
        <v>742.11</v>
      </c>
      <c r="E432" s="41">
        <f t="shared" si="103"/>
        <v>707.99</v>
      </c>
      <c r="F432" s="111">
        <f t="shared" si="104"/>
        <v>648.28</v>
      </c>
    </row>
    <row r="433" spans="1:6" ht="12.75">
      <c r="A433" s="90" t="s">
        <v>1316</v>
      </c>
      <c r="B433" s="41">
        <v>1449</v>
      </c>
      <c r="C433" s="41">
        <f t="shared" si="95"/>
        <v>1318.5900000000001</v>
      </c>
      <c r="D433" s="41">
        <f t="shared" si="102"/>
        <v>1260.6299999999999</v>
      </c>
      <c r="E433" s="41">
        <f t="shared" si="103"/>
        <v>1202.6699999999998</v>
      </c>
      <c r="F433" s="111">
        <f t="shared" si="104"/>
        <v>1101.24</v>
      </c>
    </row>
    <row r="434" spans="1:6" ht="12.75">
      <c r="A434" s="90" t="s">
        <v>1317</v>
      </c>
      <c r="B434" s="41">
        <v>165</v>
      </c>
      <c r="C434" s="41">
        <f t="shared" si="95"/>
        <v>150.15</v>
      </c>
      <c r="D434" s="41">
        <f t="shared" si="102"/>
        <v>143.55</v>
      </c>
      <c r="E434" s="41">
        <f t="shared" si="103"/>
        <v>136.95</v>
      </c>
      <c r="F434" s="111">
        <f t="shared" si="104"/>
        <v>125.4</v>
      </c>
    </row>
    <row r="435" spans="1:6" ht="12.75">
      <c r="A435" s="90" t="s">
        <v>1318</v>
      </c>
      <c r="B435" s="41">
        <v>234</v>
      </c>
      <c r="C435" s="41">
        <f t="shared" si="95"/>
        <v>212.94</v>
      </c>
      <c r="D435" s="41">
        <f>B435*0.87</f>
        <v>203.58</v>
      </c>
      <c r="E435" s="41">
        <f>B435*0.83</f>
        <v>194.22</v>
      </c>
      <c r="F435" s="111">
        <f>B435*0.76</f>
        <v>177.84</v>
      </c>
    </row>
    <row r="436" spans="1:6" ht="12.75">
      <c r="A436" s="90" t="s">
        <v>1319</v>
      </c>
      <c r="B436" s="41">
        <v>351</v>
      </c>
      <c r="C436" s="41">
        <f t="shared" si="95"/>
        <v>319.41</v>
      </c>
      <c r="D436" s="41">
        <f>B436*0.87</f>
        <v>305.37</v>
      </c>
      <c r="E436" s="41">
        <f>B436*0.83</f>
        <v>291.33</v>
      </c>
      <c r="F436" s="111">
        <f>B436*0.76</f>
        <v>266.76</v>
      </c>
    </row>
    <row r="437" spans="1:6" ht="12.75">
      <c r="A437" s="90" t="s">
        <v>1320</v>
      </c>
      <c r="B437" s="41">
        <v>352</v>
      </c>
      <c r="C437" s="41">
        <f t="shared" si="95"/>
        <v>320.32</v>
      </c>
      <c r="D437" s="41">
        <f>B437*0.87</f>
        <v>306.24</v>
      </c>
      <c r="E437" s="41">
        <f>B437*0.83</f>
        <v>292.15999999999997</v>
      </c>
      <c r="F437" s="111">
        <f>B437*0.76</f>
        <v>267.52</v>
      </c>
    </row>
    <row r="438" spans="1:6" ht="12.75">
      <c r="A438" s="69" t="s">
        <v>581</v>
      </c>
      <c r="B438" s="99"/>
      <c r="C438" s="99"/>
      <c r="D438" s="99"/>
      <c r="E438" s="99"/>
      <c r="F438" s="114"/>
    </row>
    <row r="439" spans="1:6" ht="12.75">
      <c r="A439" s="49" t="s">
        <v>1321</v>
      </c>
      <c r="B439" s="41">
        <v>236</v>
      </c>
      <c r="C439" s="41">
        <f t="shared" si="95"/>
        <v>214.76000000000002</v>
      </c>
      <c r="D439" s="41">
        <f>B439*0.87</f>
        <v>205.32</v>
      </c>
      <c r="E439" s="41">
        <f>B439*0.83</f>
        <v>195.88</v>
      </c>
      <c r="F439" s="111">
        <f>B439*0.76</f>
        <v>179.36</v>
      </c>
    </row>
    <row r="440" spans="1:6" ht="12.75">
      <c r="A440" s="49" t="s">
        <v>1322</v>
      </c>
      <c r="B440" s="41">
        <v>311</v>
      </c>
      <c r="C440" s="41">
        <f t="shared" si="95"/>
        <v>283.01</v>
      </c>
      <c r="D440" s="41">
        <f>B440*0.87</f>
        <v>270.57</v>
      </c>
      <c r="E440" s="41">
        <f>B440*0.83</f>
        <v>258.13</v>
      </c>
      <c r="F440" s="111">
        <f>B440*0.76</f>
        <v>236.36</v>
      </c>
    </row>
    <row r="441" spans="1:6" ht="12.75">
      <c r="A441" s="49" t="s">
        <v>1323</v>
      </c>
      <c r="B441" s="41">
        <v>460</v>
      </c>
      <c r="C441" s="41">
        <f t="shared" si="95"/>
        <v>418.6</v>
      </c>
      <c r="D441" s="41">
        <f>B441*0.87</f>
        <v>400.2</v>
      </c>
      <c r="E441" s="41">
        <f>B441*0.83</f>
        <v>381.79999999999995</v>
      </c>
      <c r="F441" s="111">
        <f>B441*0.76</f>
        <v>349.6</v>
      </c>
    </row>
    <row r="442" spans="1:6" ht="12.75">
      <c r="A442" s="69" t="s">
        <v>597</v>
      </c>
      <c r="B442" s="99"/>
      <c r="C442" s="99"/>
      <c r="D442" s="99"/>
      <c r="E442" s="99"/>
      <c r="F442" s="114"/>
    </row>
    <row r="443" spans="1:6" ht="12.75">
      <c r="A443" s="86" t="s">
        <v>1324</v>
      </c>
      <c r="B443" s="84">
        <v>127</v>
      </c>
      <c r="C443" s="41">
        <f t="shared" si="95"/>
        <v>115.57000000000001</v>
      </c>
      <c r="D443" s="41">
        <f aca="true" t="shared" si="105" ref="D443:D456">B443*0.87</f>
        <v>110.49</v>
      </c>
      <c r="E443" s="41">
        <f aca="true" t="shared" si="106" ref="E443:E456">B443*0.83</f>
        <v>105.41</v>
      </c>
      <c r="F443" s="111">
        <f aca="true" t="shared" si="107" ref="F443:F456">B443*0.76</f>
        <v>96.52</v>
      </c>
    </row>
    <row r="444" spans="1:6" ht="12.75">
      <c r="A444" s="86" t="s">
        <v>1325</v>
      </c>
      <c r="B444" s="101">
        <v>174</v>
      </c>
      <c r="C444" s="41">
        <f t="shared" si="95"/>
        <v>158.34</v>
      </c>
      <c r="D444" s="41">
        <f t="shared" si="105"/>
        <v>151.38</v>
      </c>
      <c r="E444" s="41">
        <f t="shared" si="106"/>
        <v>144.42</v>
      </c>
      <c r="F444" s="111">
        <f t="shared" si="107"/>
        <v>132.24</v>
      </c>
    </row>
    <row r="445" spans="1:6" ht="12.75">
      <c r="A445" s="86" t="s">
        <v>1326</v>
      </c>
      <c r="B445" s="101">
        <v>343</v>
      </c>
      <c r="C445" s="41">
        <f t="shared" si="95"/>
        <v>312.13</v>
      </c>
      <c r="D445" s="41">
        <f t="shared" si="105"/>
        <v>298.41</v>
      </c>
      <c r="E445" s="41">
        <f t="shared" si="106"/>
        <v>284.69</v>
      </c>
      <c r="F445" s="111">
        <f t="shared" si="107"/>
        <v>260.68</v>
      </c>
    </row>
    <row r="446" spans="1:6" ht="12.75">
      <c r="A446" s="86" t="s">
        <v>1327</v>
      </c>
      <c r="B446" s="101">
        <v>607</v>
      </c>
      <c r="C446" s="127">
        <f t="shared" si="95"/>
        <v>552.37</v>
      </c>
      <c r="D446" s="118">
        <f t="shared" si="105"/>
        <v>528.09</v>
      </c>
      <c r="E446" s="41">
        <f t="shared" si="106"/>
        <v>503.81</v>
      </c>
      <c r="F446" s="111">
        <f t="shared" si="107"/>
        <v>461.32</v>
      </c>
    </row>
    <row r="447" spans="1:6" ht="12.75">
      <c r="A447" s="86" t="s">
        <v>1328</v>
      </c>
      <c r="B447" s="101">
        <v>750</v>
      </c>
      <c r="C447" s="36">
        <f t="shared" si="95"/>
        <v>682.5</v>
      </c>
      <c r="D447" s="118">
        <f t="shared" si="105"/>
        <v>652.5</v>
      </c>
      <c r="E447" s="41">
        <f t="shared" si="106"/>
        <v>622.5</v>
      </c>
      <c r="F447" s="111">
        <f t="shared" si="107"/>
        <v>570</v>
      </c>
    </row>
    <row r="448" spans="1:6" ht="12.75">
      <c r="A448" s="86" t="s">
        <v>1329</v>
      </c>
      <c r="B448" s="101">
        <v>1050</v>
      </c>
      <c r="C448" s="128">
        <f t="shared" si="95"/>
        <v>955.5</v>
      </c>
      <c r="D448" s="118">
        <f t="shared" si="105"/>
        <v>913.5</v>
      </c>
      <c r="E448" s="41">
        <f t="shared" si="106"/>
        <v>871.5</v>
      </c>
      <c r="F448" s="111">
        <f t="shared" si="107"/>
        <v>798</v>
      </c>
    </row>
    <row r="449" spans="1:6" ht="12.75">
      <c r="A449" s="86" t="s">
        <v>1330</v>
      </c>
      <c r="B449" s="101">
        <v>123</v>
      </c>
      <c r="C449" s="43">
        <f t="shared" si="95"/>
        <v>111.93</v>
      </c>
      <c r="D449" s="41">
        <f t="shared" si="105"/>
        <v>107.01</v>
      </c>
      <c r="E449" s="41">
        <f t="shared" si="106"/>
        <v>102.08999999999999</v>
      </c>
      <c r="F449" s="111">
        <f t="shared" si="107"/>
        <v>93.48</v>
      </c>
    </row>
    <row r="450" spans="1:6" ht="12.75">
      <c r="A450" s="86" t="s">
        <v>1331</v>
      </c>
      <c r="B450" s="101">
        <v>231</v>
      </c>
      <c r="C450" s="41">
        <f t="shared" si="95"/>
        <v>210.21</v>
      </c>
      <c r="D450" s="41">
        <f t="shared" si="105"/>
        <v>200.97</v>
      </c>
      <c r="E450" s="41">
        <f t="shared" si="106"/>
        <v>191.73</v>
      </c>
      <c r="F450" s="111">
        <f t="shared" si="107"/>
        <v>175.56</v>
      </c>
    </row>
    <row r="451" spans="1:6" ht="12.75">
      <c r="A451" s="86" t="s">
        <v>1332</v>
      </c>
      <c r="B451" s="101">
        <v>417</v>
      </c>
      <c r="C451" s="41">
        <f t="shared" si="95"/>
        <v>379.47</v>
      </c>
      <c r="D451" s="41">
        <f t="shared" si="105"/>
        <v>362.79</v>
      </c>
      <c r="E451" s="41">
        <f t="shared" si="106"/>
        <v>346.10999999999996</v>
      </c>
      <c r="F451" s="111">
        <f t="shared" si="107"/>
        <v>316.92</v>
      </c>
    </row>
    <row r="452" spans="1:6" ht="12.75">
      <c r="A452" s="86" t="s">
        <v>1333</v>
      </c>
      <c r="B452" s="101">
        <v>527</v>
      </c>
      <c r="C452" s="127">
        <f t="shared" si="95"/>
        <v>479.57</v>
      </c>
      <c r="D452" s="118">
        <f t="shared" si="105"/>
        <v>458.49</v>
      </c>
      <c r="E452" s="41">
        <f t="shared" si="106"/>
        <v>437.40999999999997</v>
      </c>
      <c r="F452" s="111">
        <f t="shared" si="107"/>
        <v>400.52</v>
      </c>
    </row>
    <row r="453" spans="1:6" ht="12.75">
      <c r="A453" s="86" t="s">
        <v>1328</v>
      </c>
      <c r="B453" s="101">
        <v>750</v>
      </c>
      <c r="C453" s="36">
        <f t="shared" si="95"/>
        <v>682.5</v>
      </c>
      <c r="D453" s="118">
        <f>B453*0.87</f>
        <v>652.5</v>
      </c>
      <c r="E453" s="41">
        <f>B453*0.83</f>
        <v>622.5</v>
      </c>
      <c r="F453" s="111">
        <f>B453*0.76</f>
        <v>570</v>
      </c>
    </row>
    <row r="454" spans="1:6" ht="12.75">
      <c r="A454" s="86" t="s">
        <v>1334</v>
      </c>
      <c r="B454" s="101">
        <v>161</v>
      </c>
      <c r="C454" s="128">
        <f t="shared" si="95"/>
        <v>146.51</v>
      </c>
      <c r="D454" s="118">
        <f t="shared" si="105"/>
        <v>140.07</v>
      </c>
      <c r="E454" s="41">
        <f t="shared" si="106"/>
        <v>133.63</v>
      </c>
      <c r="F454" s="111">
        <f t="shared" si="107"/>
        <v>122.36</v>
      </c>
    </row>
    <row r="455" spans="1:6" ht="12.75">
      <c r="A455" s="86" t="s">
        <v>1335</v>
      </c>
      <c r="B455" s="101">
        <v>270</v>
      </c>
      <c r="C455" s="43">
        <f t="shared" si="95"/>
        <v>245.70000000000002</v>
      </c>
      <c r="D455" s="41">
        <f t="shared" si="105"/>
        <v>234.9</v>
      </c>
      <c r="E455" s="41">
        <f t="shared" si="106"/>
        <v>224.1</v>
      </c>
      <c r="F455" s="111">
        <f t="shared" si="107"/>
        <v>205.2</v>
      </c>
    </row>
    <row r="456" spans="1:6" ht="12.75">
      <c r="A456" s="86" t="s">
        <v>1336</v>
      </c>
      <c r="B456" s="101">
        <v>412</v>
      </c>
      <c r="C456" s="41">
        <f t="shared" si="95"/>
        <v>374.92</v>
      </c>
      <c r="D456" s="41">
        <f t="shared" si="105"/>
        <v>358.44</v>
      </c>
      <c r="E456" s="41">
        <f t="shared" si="106"/>
        <v>341.96</v>
      </c>
      <c r="F456" s="111">
        <f t="shared" si="107"/>
        <v>313.12</v>
      </c>
    </row>
    <row r="457" spans="1:6" ht="12.75">
      <c r="A457" s="69" t="s">
        <v>963</v>
      </c>
      <c r="B457" s="99"/>
      <c r="C457" s="99"/>
      <c r="D457" s="99"/>
      <c r="E457" s="99"/>
      <c r="F457" s="114"/>
    </row>
    <row r="458" spans="1:6" ht="12.75">
      <c r="A458" s="90" t="s">
        <v>1337</v>
      </c>
      <c r="B458" s="41">
        <v>40</v>
      </c>
      <c r="C458" s="41">
        <f t="shared" si="95"/>
        <v>36.4</v>
      </c>
      <c r="D458" s="41">
        <f>B458*0.87</f>
        <v>34.8</v>
      </c>
      <c r="E458" s="41">
        <f>B458*0.83</f>
        <v>33.199999999999996</v>
      </c>
      <c r="F458" s="111">
        <f>B458*0.76</f>
        <v>30.4</v>
      </c>
    </row>
    <row r="459" spans="1:6" ht="12.75">
      <c r="A459" s="90" t="s">
        <v>1338</v>
      </c>
      <c r="B459" s="41"/>
      <c r="C459" s="41"/>
      <c r="D459" s="41"/>
      <c r="E459" s="41"/>
      <c r="F459" s="111"/>
    </row>
    <row r="460" spans="1:6" ht="12.75">
      <c r="A460" s="90" t="s">
        <v>1339</v>
      </c>
      <c r="B460" s="41"/>
      <c r="C460" s="41"/>
      <c r="D460" s="41"/>
      <c r="E460" s="41"/>
      <c r="F460" s="111"/>
    </row>
    <row r="461" spans="1:6" ht="12.75">
      <c r="A461" s="90" t="s">
        <v>1340</v>
      </c>
      <c r="B461" s="41"/>
      <c r="C461" s="41">
        <f aca="true" t="shared" si="108" ref="C461:C476">B461*0.91</f>
        <v>0</v>
      </c>
      <c r="D461" s="41">
        <f>B461*0.87</f>
        <v>0</v>
      </c>
      <c r="E461" s="41">
        <f>B461*0.83</f>
        <v>0</v>
      </c>
      <c r="F461" s="111">
        <f>B461*0.76</f>
        <v>0</v>
      </c>
    </row>
    <row r="462" spans="1:6" ht="12.75">
      <c r="A462" s="90" t="s">
        <v>291</v>
      </c>
      <c r="B462" s="41"/>
      <c r="C462" s="41">
        <f t="shared" si="108"/>
        <v>0</v>
      </c>
      <c r="D462" s="41">
        <f>B462*0.87</f>
        <v>0</v>
      </c>
      <c r="E462" s="41">
        <f>B462*0.83</f>
        <v>0</v>
      </c>
      <c r="F462" s="111">
        <f>B462*0.76</f>
        <v>0</v>
      </c>
    </row>
    <row r="463" spans="1:6" ht="12.75">
      <c r="A463" s="90" t="s">
        <v>292</v>
      </c>
      <c r="B463" s="41"/>
      <c r="C463" s="41">
        <f t="shared" si="108"/>
        <v>0</v>
      </c>
      <c r="D463" s="41">
        <f>B463*0.87</f>
        <v>0</v>
      </c>
      <c r="E463" s="41">
        <f>B463*0.83</f>
        <v>0</v>
      </c>
      <c r="F463" s="111">
        <f>B463*0.76</f>
        <v>0</v>
      </c>
    </row>
    <row r="464" spans="1:6" ht="12.75">
      <c r="A464" s="69" t="s">
        <v>740</v>
      </c>
      <c r="B464" s="99"/>
      <c r="C464" s="99"/>
      <c r="D464" s="99"/>
      <c r="E464" s="99"/>
      <c r="F464" s="114"/>
    </row>
    <row r="465" spans="1:6" ht="12.75">
      <c r="A465" s="90" t="s">
        <v>1341</v>
      </c>
      <c r="B465" s="41">
        <v>60.5</v>
      </c>
      <c r="C465" s="41">
        <f t="shared" si="108"/>
        <v>55.055</v>
      </c>
      <c r="D465" s="41">
        <f aca="true" t="shared" si="109" ref="D465:D476">B465*0.87</f>
        <v>52.635</v>
      </c>
      <c r="E465" s="41">
        <f aca="true" t="shared" si="110" ref="E465:E476">B465*0.83</f>
        <v>50.214999999999996</v>
      </c>
      <c r="F465" s="111">
        <f aca="true" t="shared" si="111" ref="F465:F476">B465*0.76</f>
        <v>45.980000000000004</v>
      </c>
    </row>
    <row r="466" spans="1:6" ht="12.75">
      <c r="A466" s="90" t="s">
        <v>1342</v>
      </c>
      <c r="B466" s="41">
        <v>65</v>
      </c>
      <c r="C466" s="41">
        <f t="shared" si="108"/>
        <v>59.15</v>
      </c>
      <c r="D466" s="41">
        <f t="shared" si="109"/>
        <v>56.55</v>
      </c>
      <c r="E466" s="41">
        <f t="shared" si="110"/>
        <v>53.949999999999996</v>
      </c>
      <c r="F466" s="111">
        <f t="shared" si="111"/>
        <v>49.4</v>
      </c>
    </row>
    <row r="467" spans="1:6" ht="12.75">
      <c r="A467" s="90" t="s">
        <v>1343</v>
      </c>
      <c r="B467" s="41">
        <v>71</v>
      </c>
      <c r="C467" s="41">
        <f t="shared" si="108"/>
        <v>64.61</v>
      </c>
      <c r="D467" s="41">
        <f t="shared" si="109"/>
        <v>61.77</v>
      </c>
      <c r="E467" s="41">
        <f t="shared" si="110"/>
        <v>58.93</v>
      </c>
      <c r="F467" s="111">
        <f t="shared" si="111"/>
        <v>53.96</v>
      </c>
    </row>
    <row r="468" spans="1:6" ht="12.75">
      <c r="A468" s="90" t="s">
        <v>1344</v>
      </c>
      <c r="B468" s="41">
        <v>73</v>
      </c>
      <c r="C468" s="41">
        <f t="shared" si="108"/>
        <v>66.43</v>
      </c>
      <c r="D468" s="41">
        <f t="shared" si="109"/>
        <v>63.51</v>
      </c>
      <c r="E468" s="41">
        <f t="shared" si="110"/>
        <v>60.589999999999996</v>
      </c>
      <c r="F468" s="111">
        <f t="shared" si="111"/>
        <v>55.480000000000004</v>
      </c>
    </row>
    <row r="469" spans="1:6" ht="12.75">
      <c r="A469" s="90" t="s">
        <v>1345</v>
      </c>
      <c r="B469" s="41">
        <v>78</v>
      </c>
      <c r="C469" s="41">
        <f t="shared" si="108"/>
        <v>70.98</v>
      </c>
      <c r="D469" s="41">
        <f t="shared" si="109"/>
        <v>67.86</v>
      </c>
      <c r="E469" s="41">
        <f t="shared" si="110"/>
        <v>64.74</v>
      </c>
      <c r="F469" s="111">
        <f t="shared" si="111"/>
        <v>59.28</v>
      </c>
    </row>
    <row r="470" spans="1:6" ht="12.75">
      <c r="A470" s="90" t="s">
        <v>1346</v>
      </c>
      <c r="B470" s="41">
        <v>83.5</v>
      </c>
      <c r="C470" s="41">
        <f t="shared" si="108"/>
        <v>75.985</v>
      </c>
      <c r="D470" s="41">
        <f t="shared" si="109"/>
        <v>72.645</v>
      </c>
      <c r="E470" s="41">
        <f t="shared" si="110"/>
        <v>69.30499999999999</v>
      </c>
      <c r="F470" s="111">
        <f t="shared" si="111"/>
        <v>63.46</v>
      </c>
    </row>
    <row r="471" spans="1:6" ht="12.75">
      <c r="A471" s="90" t="s">
        <v>1347</v>
      </c>
      <c r="B471" s="41">
        <v>64.5</v>
      </c>
      <c r="C471" s="41">
        <f t="shared" si="108"/>
        <v>58.695</v>
      </c>
      <c r="D471" s="41">
        <f t="shared" si="109"/>
        <v>56.115</v>
      </c>
      <c r="E471" s="41">
        <f t="shared" si="110"/>
        <v>53.535</v>
      </c>
      <c r="F471" s="111">
        <f t="shared" si="111"/>
        <v>49.02</v>
      </c>
    </row>
    <row r="472" spans="1:6" ht="12.75">
      <c r="A472" s="90" t="s">
        <v>1348</v>
      </c>
      <c r="B472" s="41">
        <v>64</v>
      </c>
      <c r="C472" s="41">
        <f t="shared" si="108"/>
        <v>58.24</v>
      </c>
      <c r="D472" s="41">
        <f t="shared" si="109"/>
        <v>55.68</v>
      </c>
      <c r="E472" s="41">
        <f t="shared" si="110"/>
        <v>53.12</v>
      </c>
      <c r="F472" s="111">
        <f t="shared" si="111"/>
        <v>48.64</v>
      </c>
    </row>
    <row r="473" spans="1:6" ht="12.75">
      <c r="A473" s="90" t="s">
        <v>1349</v>
      </c>
      <c r="B473" s="41">
        <v>79</v>
      </c>
      <c r="C473" s="41">
        <f t="shared" si="108"/>
        <v>71.89</v>
      </c>
      <c r="D473" s="41">
        <f t="shared" si="109"/>
        <v>68.73</v>
      </c>
      <c r="E473" s="41">
        <f t="shared" si="110"/>
        <v>65.57</v>
      </c>
      <c r="F473" s="111">
        <f t="shared" si="111"/>
        <v>60.04</v>
      </c>
    </row>
    <row r="474" spans="1:6" ht="12.75">
      <c r="A474" s="90" t="s">
        <v>1350</v>
      </c>
      <c r="B474" s="41">
        <v>81</v>
      </c>
      <c r="C474" s="41">
        <f t="shared" si="108"/>
        <v>73.71000000000001</v>
      </c>
      <c r="D474" s="41">
        <f t="shared" si="109"/>
        <v>70.47</v>
      </c>
      <c r="E474" s="41">
        <f t="shared" si="110"/>
        <v>67.22999999999999</v>
      </c>
      <c r="F474" s="111">
        <f t="shared" si="111"/>
        <v>61.56</v>
      </c>
    </row>
    <row r="475" spans="1:6" ht="12.75">
      <c r="A475" s="90" t="s">
        <v>1351</v>
      </c>
      <c r="B475" s="41">
        <v>82</v>
      </c>
      <c r="C475" s="41">
        <f t="shared" si="108"/>
        <v>74.62</v>
      </c>
      <c r="D475" s="41">
        <f t="shared" si="109"/>
        <v>71.34</v>
      </c>
      <c r="E475" s="41">
        <f t="shared" si="110"/>
        <v>68.06</v>
      </c>
      <c r="F475" s="111">
        <f t="shared" si="111"/>
        <v>62.32</v>
      </c>
    </row>
    <row r="476" spans="1:6" ht="12.75">
      <c r="A476" s="90" t="s">
        <v>1352</v>
      </c>
      <c r="B476" s="41">
        <v>83</v>
      </c>
      <c r="C476" s="41">
        <f t="shared" si="108"/>
        <v>75.53</v>
      </c>
      <c r="D476" s="41">
        <f t="shared" si="109"/>
        <v>72.21</v>
      </c>
      <c r="E476" s="41">
        <f t="shared" si="110"/>
        <v>68.89</v>
      </c>
      <c r="F476" s="111">
        <f t="shared" si="111"/>
        <v>63.08</v>
      </c>
    </row>
    <row r="477" spans="1:6" ht="12.75">
      <c r="A477" s="69" t="s">
        <v>605</v>
      </c>
      <c r="B477" s="99"/>
      <c r="C477" s="99"/>
      <c r="D477" s="99"/>
      <c r="E477" s="99"/>
      <c r="F477" s="114"/>
    </row>
    <row r="478" spans="1:6" ht="12.75">
      <c r="A478" s="90" t="s">
        <v>738</v>
      </c>
      <c r="B478" s="41">
        <v>66</v>
      </c>
      <c r="C478" s="41">
        <f aca="true" t="shared" si="112" ref="C478:C513">B478*0.91</f>
        <v>60.06</v>
      </c>
      <c r="D478" s="41">
        <f aca="true" t="shared" si="113" ref="D478:D484">B478*0.87</f>
        <v>57.42</v>
      </c>
      <c r="E478" s="41">
        <f aca="true" t="shared" si="114" ref="E478:E484">B478*0.83</f>
        <v>54.779999999999994</v>
      </c>
      <c r="F478" s="111">
        <f aca="true" t="shared" si="115" ref="F478:F484">B478*0.76</f>
        <v>50.160000000000004</v>
      </c>
    </row>
    <row r="479" spans="1:6" ht="12.75">
      <c r="A479" s="90" t="s">
        <v>737</v>
      </c>
      <c r="B479" s="41">
        <v>70</v>
      </c>
      <c r="C479" s="41">
        <f t="shared" si="112"/>
        <v>63.7</v>
      </c>
      <c r="D479" s="41">
        <f t="shared" si="113"/>
        <v>60.9</v>
      </c>
      <c r="E479" s="41">
        <f t="shared" si="114"/>
        <v>58.099999999999994</v>
      </c>
      <c r="F479" s="111">
        <f t="shared" si="115"/>
        <v>53.2</v>
      </c>
    </row>
    <row r="480" spans="1:6" ht="12.75">
      <c r="A480" s="90" t="s">
        <v>736</v>
      </c>
      <c r="B480" s="41"/>
      <c r="C480" s="41"/>
      <c r="D480" s="41"/>
      <c r="E480" s="41"/>
      <c r="F480" s="111"/>
    </row>
    <row r="481" spans="1:6" ht="12.75">
      <c r="A481" s="90" t="s">
        <v>259</v>
      </c>
      <c r="B481" s="41">
        <v>82</v>
      </c>
      <c r="C481" s="41">
        <f t="shared" si="112"/>
        <v>74.62</v>
      </c>
      <c r="D481" s="41">
        <f t="shared" si="113"/>
        <v>71.34</v>
      </c>
      <c r="E481" s="41">
        <f t="shared" si="114"/>
        <v>68.06</v>
      </c>
      <c r="F481" s="111">
        <f t="shared" si="115"/>
        <v>62.32</v>
      </c>
    </row>
    <row r="482" spans="1:6" ht="12.75">
      <c r="A482" s="90" t="s">
        <v>735</v>
      </c>
      <c r="B482" s="41">
        <v>100</v>
      </c>
      <c r="C482" s="41">
        <f t="shared" si="112"/>
        <v>91</v>
      </c>
      <c r="D482" s="41">
        <f t="shared" si="113"/>
        <v>87</v>
      </c>
      <c r="E482" s="41">
        <f t="shared" si="114"/>
        <v>83</v>
      </c>
      <c r="F482" s="111">
        <f t="shared" si="115"/>
        <v>76</v>
      </c>
    </row>
    <row r="483" spans="1:6" ht="12.75">
      <c r="A483" s="90" t="s">
        <v>734</v>
      </c>
      <c r="B483" s="41">
        <v>121</v>
      </c>
      <c r="C483" s="41">
        <f t="shared" si="112"/>
        <v>110.11</v>
      </c>
      <c r="D483" s="41">
        <f t="shared" si="113"/>
        <v>105.27</v>
      </c>
      <c r="E483" s="41">
        <f t="shared" si="114"/>
        <v>100.42999999999999</v>
      </c>
      <c r="F483" s="111">
        <f t="shared" si="115"/>
        <v>91.96000000000001</v>
      </c>
    </row>
    <row r="484" spans="1:6" ht="12.75">
      <c r="A484" s="90" t="s">
        <v>733</v>
      </c>
      <c r="B484" s="41">
        <v>143</v>
      </c>
      <c r="C484" s="41">
        <f t="shared" si="112"/>
        <v>130.13</v>
      </c>
      <c r="D484" s="41">
        <f t="shared" si="113"/>
        <v>124.41</v>
      </c>
      <c r="E484" s="41">
        <f t="shared" si="114"/>
        <v>118.69</v>
      </c>
      <c r="F484" s="111">
        <f t="shared" si="115"/>
        <v>108.68</v>
      </c>
    </row>
    <row r="485" spans="1:6" ht="12.75">
      <c r="A485" s="69" t="s">
        <v>605</v>
      </c>
      <c r="B485" s="99"/>
      <c r="C485" s="99"/>
      <c r="D485" s="99"/>
      <c r="E485" s="99"/>
      <c r="F485" s="114"/>
    </row>
    <row r="486" spans="1:6" ht="12.75">
      <c r="A486" s="90" t="s">
        <v>260</v>
      </c>
      <c r="B486" s="41">
        <v>66</v>
      </c>
      <c r="C486" s="41">
        <f t="shared" si="112"/>
        <v>60.06</v>
      </c>
      <c r="D486" s="41">
        <f>B486*0.87</f>
        <v>57.42</v>
      </c>
      <c r="E486" s="41">
        <f>B486*0.83</f>
        <v>54.779999999999994</v>
      </c>
      <c r="F486" s="111">
        <f>B486*0.76</f>
        <v>50.160000000000004</v>
      </c>
    </row>
    <row r="487" spans="1:6" ht="12.75">
      <c r="A487" s="90" t="s">
        <v>261</v>
      </c>
      <c r="B487" s="41">
        <v>70</v>
      </c>
      <c r="C487" s="41">
        <f t="shared" si="112"/>
        <v>63.7</v>
      </c>
      <c r="D487" s="41">
        <f>B487*0.87</f>
        <v>60.9</v>
      </c>
      <c r="E487" s="41">
        <f>B487*0.83</f>
        <v>58.099999999999994</v>
      </c>
      <c r="F487" s="111">
        <f>B487*0.76</f>
        <v>53.2</v>
      </c>
    </row>
    <row r="488" spans="1:6" ht="12.75">
      <c r="A488" s="90" t="s">
        <v>262</v>
      </c>
      <c r="B488" s="41"/>
      <c r="C488" s="41"/>
      <c r="D488" s="41"/>
      <c r="E488" s="41"/>
      <c r="F488" s="111"/>
    </row>
    <row r="489" spans="1:6" ht="12.75">
      <c r="A489" s="90" t="s">
        <v>263</v>
      </c>
      <c r="B489" s="41">
        <v>82</v>
      </c>
      <c r="C489" s="41">
        <f t="shared" si="112"/>
        <v>74.62</v>
      </c>
      <c r="D489" s="41">
        <f aca="true" t="shared" si="116" ref="D489:D494">B489*0.87</f>
        <v>71.34</v>
      </c>
      <c r="E489" s="41">
        <f aca="true" t="shared" si="117" ref="E489:E494">B489*0.83</f>
        <v>68.06</v>
      </c>
      <c r="F489" s="111">
        <f aca="true" t="shared" si="118" ref="F489:F494">B489*0.76</f>
        <v>62.32</v>
      </c>
    </row>
    <row r="490" spans="1:6" ht="12.75">
      <c r="A490" s="90" t="s">
        <v>264</v>
      </c>
      <c r="B490" s="41">
        <v>100</v>
      </c>
      <c r="C490" s="41">
        <f t="shared" si="112"/>
        <v>91</v>
      </c>
      <c r="D490" s="41">
        <f t="shared" si="116"/>
        <v>87</v>
      </c>
      <c r="E490" s="41">
        <f t="shared" si="117"/>
        <v>83</v>
      </c>
      <c r="F490" s="111">
        <f t="shared" si="118"/>
        <v>76</v>
      </c>
    </row>
    <row r="491" spans="1:6" ht="12.75">
      <c r="A491" s="90" t="s">
        <v>265</v>
      </c>
      <c r="B491" s="41">
        <v>121</v>
      </c>
      <c r="C491" s="41">
        <f t="shared" si="112"/>
        <v>110.11</v>
      </c>
      <c r="D491" s="41">
        <f t="shared" si="116"/>
        <v>105.27</v>
      </c>
      <c r="E491" s="41">
        <f t="shared" si="117"/>
        <v>100.42999999999999</v>
      </c>
      <c r="F491" s="111">
        <f t="shared" si="118"/>
        <v>91.96000000000001</v>
      </c>
    </row>
    <row r="492" spans="1:6" ht="12.75">
      <c r="A492" s="90" t="s">
        <v>266</v>
      </c>
      <c r="B492" s="41">
        <v>143</v>
      </c>
      <c r="C492" s="41">
        <f t="shared" si="112"/>
        <v>130.13</v>
      </c>
      <c r="D492" s="41">
        <f t="shared" si="116"/>
        <v>124.41</v>
      </c>
      <c r="E492" s="41">
        <f t="shared" si="117"/>
        <v>118.69</v>
      </c>
      <c r="F492" s="111">
        <f t="shared" si="118"/>
        <v>108.68</v>
      </c>
    </row>
    <row r="493" spans="1:6" ht="12.75">
      <c r="A493" s="90" t="s">
        <v>267</v>
      </c>
      <c r="B493" s="41">
        <v>66</v>
      </c>
      <c r="C493" s="41">
        <f t="shared" si="112"/>
        <v>60.06</v>
      </c>
      <c r="D493" s="41">
        <f t="shared" si="116"/>
        <v>57.42</v>
      </c>
      <c r="E493" s="41">
        <f t="shared" si="117"/>
        <v>54.779999999999994</v>
      </c>
      <c r="F493" s="111">
        <f t="shared" si="118"/>
        <v>50.160000000000004</v>
      </c>
    </row>
    <row r="494" spans="1:6" ht="12.75">
      <c r="A494" s="90" t="s">
        <v>268</v>
      </c>
      <c r="B494" s="41">
        <v>70</v>
      </c>
      <c r="C494" s="41">
        <f t="shared" si="112"/>
        <v>63.7</v>
      </c>
      <c r="D494" s="41">
        <f t="shared" si="116"/>
        <v>60.9</v>
      </c>
      <c r="E494" s="41">
        <f t="shared" si="117"/>
        <v>58.099999999999994</v>
      </c>
      <c r="F494" s="111">
        <f t="shared" si="118"/>
        <v>53.2</v>
      </c>
    </row>
    <row r="495" spans="1:6" ht="12.75">
      <c r="A495" s="90" t="s">
        <v>269</v>
      </c>
      <c r="B495" s="41"/>
      <c r="C495" s="41"/>
      <c r="D495" s="41"/>
      <c r="E495" s="41"/>
      <c r="F495" s="111"/>
    </row>
    <row r="496" spans="1:6" ht="12.75">
      <c r="A496" s="90" t="s">
        <v>270</v>
      </c>
      <c r="B496" s="41">
        <v>82</v>
      </c>
      <c r="C496" s="41">
        <f t="shared" si="112"/>
        <v>74.62</v>
      </c>
      <c r="D496" s="41">
        <f aca="true" t="shared" si="119" ref="D496:D501">B496*0.87</f>
        <v>71.34</v>
      </c>
      <c r="E496" s="41">
        <f aca="true" t="shared" si="120" ref="E496:E501">B496*0.83</f>
        <v>68.06</v>
      </c>
      <c r="F496" s="111">
        <f aca="true" t="shared" si="121" ref="F496:F501">B496*0.76</f>
        <v>62.32</v>
      </c>
    </row>
    <row r="497" spans="1:6" ht="12.75">
      <c r="A497" s="90" t="s">
        <v>271</v>
      </c>
      <c r="B497" s="41">
        <v>100</v>
      </c>
      <c r="C497" s="41">
        <f t="shared" si="112"/>
        <v>91</v>
      </c>
      <c r="D497" s="41">
        <f t="shared" si="119"/>
        <v>87</v>
      </c>
      <c r="E497" s="41">
        <f t="shared" si="120"/>
        <v>83</v>
      </c>
      <c r="F497" s="111">
        <f t="shared" si="121"/>
        <v>76</v>
      </c>
    </row>
    <row r="498" spans="1:6" ht="12.75">
      <c r="A498" s="90" t="s">
        <v>272</v>
      </c>
      <c r="B498" s="41">
        <v>121</v>
      </c>
      <c r="C498" s="41">
        <f t="shared" si="112"/>
        <v>110.11</v>
      </c>
      <c r="D498" s="41">
        <f t="shared" si="119"/>
        <v>105.27</v>
      </c>
      <c r="E498" s="41">
        <f t="shared" si="120"/>
        <v>100.42999999999999</v>
      </c>
      <c r="F498" s="111">
        <f t="shared" si="121"/>
        <v>91.96000000000001</v>
      </c>
    </row>
    <row r="499" spans="1:6" ht="12.75">
      <c r="A499" s="90" t="s">
        <v>273</v>
      </c>
      <c r="B499" s="41">
        <v>143</v>
      </c>
      <c r="C499" s="41">
        <f t="shared" si="112"/>
        <v>130.13</v>
      </c>
      <c r="D499" s="41">
        <f t="shared" si="119"/>
        <v>124.41</v>
      </c>
      <c r="E499" s="41">
        <f t="shared" si="120"/>
        <v>118.69</v>
      </c>
      <c r="F499" s="111">
        <f t="shared" si="121"/>
        <v>108.68</v>
      </c>
    </row>
    <row r="500" spans="1:6" ht="12.75">
      <c r="A500" s="90" t="s">
        <v>274</v>
      </c>
      <c r="B500" s="41">
        <v>66</v>
      </c>
      <c r="C500" s="41">
        <f t="shared" si="112"/>
        <v>60.06</v>
      </c>
      <c r="D500" s="41">
        <f t="shared" si="119"/>
        <v>57.42</v>
      </c>
      <c r="E500" s="41">
        <f t="shared" si="120"/>
        <v>54.779999999999994</v>
      </c>
      <c r="F500" s="111">
        <f t="shared" si="121"/>
        <v>50.160000000000004</v>
      </c>
    </row>
    <row r="501" spans="1:6" ht="12.75">
      <c r="A501" s="90" t="s">
        <v>275</v>
      </c>
      <c r="B501" s="41">
        <v>70</v>
      </c>
      <c r="C501" s="41">
        <f t="shared" si="112"/>
        <v>63.7</v>
      </c>
      <c r="D501" s="41">
        <f t="shared" si="119"/>
        <v>60.9</v>
      </c>
      <c r="E501" s="41">
        <f t="shared" si="120"/>
        <v>58.099999999999994</v>
      </c>
      <c r="F501" s="111">
        <f t="shared" si="121"/>
        <v>53.2</v>
      </c>
    </row>
    <row r="502" spans="1:6" ht="12.75">
      <c r="A502" s="90" t="s">
        <v>276</v>
      </c>
      <c r="B502" s="41"/>
      <c r="C502" s="41"/>
      <c r="D502" s="41"/>
      <c r="E502" s="41"/>
      <c r="F502" s="111"/>
    </row>
    <row r="503" spans="1:6" ht="12.75">
      <c r="A503" s="90" t="s">
        <v>277</v>
      </c>
      <c r="B503" s="41">
        <v>82</v>
      </c>
      <c r="C503" s="41">
        <f t="shared" si="112"/>
        <v>74.62</v>
      </c>
      <c r="D503" s="41">
        <f aca="true" t="shared" si="122" ref="D503:D508">B503*0.87</f>
        <v>71.34</v>
      </c>
      <c r="E503" s="41">
        <f aca="true" t="shared" si="123" ref="E503:E508">B503*0.83</f>
        <v>68.06</v>
      </c>
      <c r="F503" s="111">
        <f aca="true" t="shared" si="124" ref="F503:F508">B503*0.76</f>
        <v>62.32</v>
      </c>
    </row>
    <row r="504" spans="1:6" ht="12.75">
      <c r="A504" s="90" t="s">
        <v>278</v>
      </c>
      <c r="B504" s="41">
        <v>100</v>
      </c>
      <c r="C504" s="41">
        <f t="shared" si="112"/>
        <v>91</v>
      </c>
      <c r="D504" s="41">
        <f t="shared" si="122"/>
        <v>87</v>
      </c>
      <c r="E504" s="41">
        <f t="shared" si="123"/>
        <v>83</v>
      </c>
      <c r="F504" s="111">
        <f t="shared" si="124"/>
        <v>76</v>
      </c>
    </row>
    <row r="505" spans="1:6" ht="12.75">
      <c r="A505" s="90" t="s">
        <v>279</v>
      </c>
      <c r="B505" s="41">
        <v>121</v>
      </c>
      <c r="C505" s="41">
        <f t="shared" si="112"/>
        <v>110.11</v>
      </c>
      <c r="D505" s="41">
        <f t="shared" si="122"/>
        <v>105.27</v>
      </c>
      <c r="E505" s="41">
        <f t="shared" si="123"/>
        <v>100.42999999999999</v>
      </c>
      <c r="F505" s="111">
        <f t="shared" si="124"/>
        <v>91.96000000000001</v>
      </c>
    </row>
    <row r="506" spans="1:6" ht="12.75">
      <c r="A506" s="90" t="s">
        <v>280</v>
      </c>
      <c r="B506" s="41">
        <v>143</v>
      </c>
      <c r="C506" s="41">
        <f t="shared" si="112"/>
        <v>130.13</v>
      </c>
      <c r="D506" s="41">
        <f t="shared" si="122"/>
        <v>124.41</v>
      </c>
      <c r="E506" s="41">
        <f t="shared" si="123"/>
        <v>118.69</v>
      </c>
      <c r="F506" s="111">
        <f t="shared" si="124"/>
        <v>108.68</v>
      </c>
    </row>
    <row r="507" spans="1:6" ht="12.75">
      <c r="A507" s="90" t="s">
        <v>281</v>
      </c>
      <c r="B507" s="41">
        <v>66</v>
      </c>
      <c r="C507" s="41">
        <f t="shared" si="112"/>
        <v>60.06</v>
      </c>
      <c r="D507" s="41">
        <f t="shared" si="122"/>
        <v>57.42</v>
      </c>
      <c r="E507" s="41">
        <f t="shared" si="123"/>
        <v>54.779999999999994</v>
      </c>
      <c r="F507" s="111">
        <f t="shared" si="124"/>
        <v>50.160000000000004</v>
      </c>
    </row>
    <row r="508" spans="1:6" ht="12.75">
      <c r="A508" s="90" t="s">
        <v>282</v>
      </c>
      <c r="B508" s="41">
        <v>70</v>
      </c>
      <c r="C508" s="41">
        <f t="shared" si="112"/>
        <v>63.7</v>
      </c>
      <c r="D508" s="41">
        <f t="shared" si="122"/>
        <v>60.9</v>
      </c>
      <c r="E508" s="41">
        <f t="shared" si="123"/>
        <v>58.099999999999994</v>
      </c>
      <c r="F508" s="111">
        <f t="shared" si="124"/>
        <v>53.2</v>
      </c>
    </row>
    <row r="509" spans="1:6" ht="12.75">
      <c r="A509" s="90" t="s">
        <v>283</v>
      </c>
      <c r="B509" s="41"/>
      <c r="C509" s="41"/>
      <c r="D509" s="41"/>
      <c r="E509" s="41"/>
      <c r="F509" s="111"/>
    </row>
    <row r="510" spans="1:6" ht="12.75">
      <c r="A510" s="90" t="s">
        <v>284</v>
      </c>
      <c r="B510" s="41">
        <v>82</v>
      </c>
      <c r="C510" s="41">
        <f t="shared" si="112"/>
        <v>74.62</v>
      </c>
      <c r="D510" s="41">
        <f>B510*0.87</f>
        <v>71.34</v>
      </c>
      <c r="E510" s="41">
        <f>B510*0.83</f>
        <v>68.06</v>
      </c>
      <c r="F510" s="111">
        <f>B510*0.76</f>
        <v>62.32</v>
      </c>
    </row>
    <row r="511" spans="1:6" ht="12.75">
      <c r="A511" s="90" t="s">
        <v>285</v>
      </c>
      <c r="B511" s="41">
        <v>100</v>
      </c>
      <c r="C511" s="41">
        <f t="shared" si="112"/>
        <v>91</v>
      </c>
      <c r="D511" s="41">
        <f>B511*0.87</f>
        <v>87</v>
      </c>
      <c r="E511" s="41">
        <f>B511*0.83</f>
        <v>83</v>
      </c>
      <c r="F511" s="111">
        <f>B511*0.76</f>
        <v>76</v>
      </c>
    </row>
    <row r="512" spans="1:6" ht="12.75">
      <c r="A512" s="90" t="s">
        <v>286</v>
      </c>
      <c r="B512" s="41">
        <v>121</v>
      </c>
      <c r="C512" s="41">
        <f t="shared" si="112"/>
        <v>110.11</v>
      </c>
      <c r="D512" s="41">
        <f>B512*0.87</f>
        <v>105.27</v>
      </c>
      <c r="E512" s="41">
        <f>B512*0.83</f>
        <v>100.42999999999999</v>
      </c>
      <c r="F512" s="111">
        <f>B512*0.76</f>
        <v>91.96000000000001</v>
      </c>
    </row>
    <row r="513" spans="1:6" ht="12.75">
      <c r="A513" s="90" t="s">
        <v>287</v>
      </c>
      <c r="B513" s="41">
        <v>143</v>
      </c>
      <c r="C513" s="41">
        <f t="shared" si="112"/>
        <v>130.13</v>
      </c>
      <c r="D513" s="41">
        <f>B513*0.87</f>
        <v>124.41</v>
      </c>
      <c r="E513" s="41">
        <f>B513*0.83</f>
        <v>118.69</v>
      </c>
      <c r="F513" s="111">
        <f>B513*0.76</f>
        <v>108.68</v>
      </c>
    </row>
    <row r="514" spans="1:6" ht="12.75">
      <c r="A514" s="243" t="s">
        <v>288</v>
      </c>
      <c r="B514" s="244"/>
      <c r="C514" s="245"/>
      <c r="D514" s="245"/>
      <c r="E514" s="245"/>
      <c r="F514" s="245"/>
    </row>
    <row r="515" spans="1:6" ht="12.75">
      <c r="A515" s="243" t="s">
        <v>289</v>
      </c>
      <c r="B515" s="244"/>
      <c r="C515" s="245"/>
      <c r="D515" s="245"/>
      <c r="E515" s="245"/>
      <c r="F515" s="245"/>
    </row>
    <row r="516" spans="1:6" ht="12.75">
      <c r="A516" s="243" t="s">
        <v>290</v>
      </c>
      <c r="B516" s="244"/>
      <c r="C516" s="245"/>
      <c r="D516" s="245"/>
      <c r="E516" s="245"/>
      <c r="F516" s="245"/>
    </row>
  </sheetData>
  <sheetProtection/>
  <mergeCells count="4">
    <mergeCell ref="B1:F1"/>
    <mergeCell ref="B2:F2"/>
    <mergeCell ref="B4:F4"/>
    <mergeCell ref="A6:F6"/>
  </mergeCells>
  <printOptions/>
  <pageMargins left="0.38" right="0.5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3">
      <selection activeCell="B42" sqref="B42"/>
    </sheetView>
  </sheetViews>
  <sheetFormatPr defaultColWidth="9.00390625" defaultRowHeight="12.75"/>
  <cols>
    <col min="1" max="1" width="45.75390625" style="0" customWidth="1"/>
    <col min="2" max="6" width="11.75390625" style="57" customWidth="1"/>
  </cols>
  <sheetData>
    <row r="1" spans="1:6" ht="26.25">
      <c r="A1" s="1" t="s">
        <v>852</v>
      </c>
      <c r="B1" s="265" t="s">
        <v>853</v>
      </c>
      <c r="C1" s="265"/>
      <c r="D1" s="265"/>
      <c r="E1" s="265"/>
      <c r="F1" s="265"/>
    </row>
    <row r="2" spans="1:6" ht="12.75">
      <c r="A2" s="3"/>
      <c r="B2" s="265" t="s">
        <v>1721</v>
      </c>
      <c r="C2" s="265"/>
      <c r="D2" s="265"/>
      <c r="E2" s="265"/>
      <c r="F2" s="265"/>
    </row>
    <row r="3" spans="1:6" ht="23.25">
      <c r="A3" s="4" t="s">
        <v>854</v>
      </c>
      <c r="B3" s="30"/>
      <c r="C3" s="29"/>
      <c r="D3" s="29"/>
      <c r="E3" s="29"/>
      <c r="F3" s="29"/>
    </row>
    <row r="4" spans="1:6" ht="12.75">
      <c r="A4" s="31">
        <v>43497</v>
      </c>
      <c r="B4" s="265" t="s">
        <v>855</v>
      </c>
      <c r="C4" s="265"/>
      <c r="D4" s="265"/>
      <c r="E4" s="265"/>
      <c r="F4" s="265"/>
    </row>
    <row r="5" spans="1:6" ht="12.75">
      <c r="A5" s="7"/>
      <c r="B5" s="30"/>
      <c r="C5" s="29"/>
      <c r="D5" s="29"/>
      <c r="E5" s="29"/>
      <c r="F5" s="29"/>
    </row>
    <row r="6" spans="1:6" ht="12.75">
      <c r="A6" s="266" t="s">
        <v>1624</v>
      </c>
      <c r="B6" s="266"/>
      <c r="C6" s="266"/>
      <c r="D6" s="266"/>
      <c r="E6" s="266"/>
      <c r="F6" s="266"/>
    </row>
    <row r="7" ht="13.5" thickBot="1"/>
    <row r="8" spans="1:6" ht="13.5" customHeight="1">
      <c r="A8" s="9" t="s">
        <v>856</v>
      </c>
      <c r="B8" s="94" t="s">
        <v>1211</v>
      </c>
      <c r="C8" s="140" t="s">
        <v>1219</v>
      </c>
      <c r="D8" s="140" t="s">
        <v>1220</v>
      </c>
      <c r="E8" s="140" t="s">
        <v>1221</v>
      </c>
      <c r="F8" s="140" t="s">
        <v>1222</v>
      </c>
    </row>
    <row r="9" spans="1:6" ht="13.5" customHeight="1">
      <c r="A9" s="271" t="s">
        <v>693</v>
      </c>
      <c r="B9" s="272"/>
      <c r="C9" s="272"/>
      <c r="D9" s="272"/>
      <c r="E9" s="272"/>
      <c r="F9" s="273"/>
    </row>
    <row r="10" spans="1:6" ht="13.5" customHeight="1">
      <c r="A10" s="71" t="s">
        <v>685</v>
      </c>
      <c r="B10" s="41">
        <v>3760</v>
      </c>
      <c r="C10" s="41">
        <f>B10*0.95</f>
        <v>3572</v>
      </c>
      <c r="D10" s="41">
        <f>B10*0.91</f>
        <v>3421.6</v>
      </c>
      <c r="E10" s="41">
        <f>B10*0.87</f>
        <v>3271.2</v>
      </c>
      <c r="F10" s="111">
        <f>B10*0.83</f>
        <v>3120.7999999999997</v>
      </c>
    </row>
    <row r="11" spans="1:6" ht="13.5" customHeight="1">
      <c r="A11" s="71" t="s">
        <v>686</v>
      </c>
      <c r="B11" s="41">
        <v>4700</v>
      </c>
      <c r="C11" s="41">
        <f aca="true" t="shared" si="0" ref="C11:C17">B11*0.95</f>
        <v>4465</v>
      </c>
      <c r="D11" s="41">
        <f aca="true" t="shared" si="1" ref="D11:D17">B11*0.91</f>
        <v>4277</v>
      </c>
      <c r="E11" s="41">
        <f aca="true" t="shared" si="2" ref="E11:E17">B11*0.87</f>
        <v>4089</v>
      </c>
      <c r="F11" s="111">
        <f aca="true" t="shared" si="3" ref="F11:F17">B11*0.83</f>
        <v>3901</v>
      </c>
    </row>
    <row r="12" spans="1:6" ht="13.5" customHeight="1">
      <c r="A12" s="71" t="s">
        <v>687</v>
      </c>
      <c r="B12" s="41">
        <v>5640</v>
      </c>
      <c r="C12" s="41">
        <f t="shared" si="0"/>
        <v>5358</v>
      </c>
      <c r="D12" s="41">
        <f t="shared" si="1"/>
        <v>5132.400000000001</v>
      </c>
      <c r="E12" s="41">
        <f t="shared" si="2"/>
        <v>4906.8</v>
      </c>
      <c r="F12" s="111">
        <f t="shared" si="3"/>
        <v>4681.2</v>
      </c>
    </row>
    <row r="13" spans="1:6" ht="13.5" customHeight="1">
      <c r="A13" s="71" t="s">
        <v>688</v>
      </c>
      <c r="B13" s="41">
        <v>1960</v>
      </c>
      <c r="C13" s="41">
        <f t="shared" si="0"/>
        <v>1862</v>
      </c>
      <c r="D13" s="41">
        <f t="shared" si="1"/>
        <v>1783.6000000000001</v>
      </c>
      <c r="E13" s="41">
        <f t="shared" si="2"/>
        <v>1705.2</v>
      </c>
      <c r="F13" s="111">
        <f t="shared" si="3"/>
        <v>1626.8</v>
      </c>
    </row>
    <row r="14" spans="1:6" ht="13.5" customHeight="1">
      <c r="A14" s="71" t="s">
        <v>689</v>
      </c>
      <c r="B14" s="41">
        <v>2940</v>
      </c>
      <c r="C14" s="41">
        <f t="shared" si="0"/>
        <v>2793</v>
      </c>
      <c r="D14" s="41">
        <f t="shared" si="1"/>
        <v>2675.4</v>
      </c>
      <c r="E14" s="41">
        <f t="shared" si="2"/>
        <v>2557.8</v>
      </c>
      <c r="F14" s="111">
        <f t="shared" si="3"/>
        <v>2440.2</v>
      </c>
    </row>
    <row r="15" spans="1:6" ht="13.5" customHeight="1">
      <c r="A15" s="71" t="s">
        <v>690</v>
      </c>
      <c r="B15" s="41">
        <v>3920</v>
      </c>
      <c r="C15" s="41">
        <f t="shared" si="0"/>
        <v>3724</v>
      </c>
      <c r="D15" s="41">
        <f t="shared" si="1"/>
        <v>3567.2000000000003</v>
      </c>
      <c r="E15" s="41">
        <f t="shared" si="2"/>
        <v>3410.4</v>
      </c>
      <c r="F15" s="111">
        <f t="shared" si="3"/>
        <v>3253.6</v>
      </c>
    </row>
    <row r="16" spans="1:6" ht="13.5" customHeight="1">
      <c r="A16" s="71" t="s">
        <v>691</v>
      </c>
      <c r="B16" s="41">
        <v>4900</v>
      </c>
      <c r="C16" s="41">
        <f t="shared" si="0"/>
        <v>4655</v>
      </c>
      <c r="D16" s="41">
        <f t="shared" si="1"/>
        <v>4459</v>
      </c>
      <c r="E16" s="41">
        <f t="shared" si="2"/>
        <v>4263</v>
      </c>
      <c r="F16" s="111">
        <f t="shared" si="3"/>
        <v>4067</v>
      </c>
    </row>
    <row r="17" spans="1:6" ht="13.5" customHeight="1">
      <c r="A17" s="71" t="s">
        <v>692</v>
      </c>
      <c r="B17" s="41">
        <v>5880</v>
      </c>
      <c r="C17" s="41">
        <f t="shared" si="0"/>
        <v>5586</v>
      </c>
      <c r="D17" s="41">
        <f t="shared" si="1"/>
        <v>5350.8</v>
      </c>
      <c r="E17" s="41">
        <f t="shared" si="2"/>
        <v>5115.6</v>
      </c>
      <c r="F17" s="111">
        <f t="shared" si="3"/>
        <v>4880.4</v>
      </c>
    </row>
    <row r="18" spans="1:6" ht="13.5" customHeight="1">
      <c r="A18" s="271" t="s">
        <v>694</v>
      </c>
      <c r="B18" s="272"/>
      <c r="C18" s="272"/>
      <c r="D18" s="272"/>
      <c r="E18" s="272"/>
      <c r="F18" s="273"/>
    </row>
    <row r="19" spans="1:6" ht="13.5" customHeight="1">
      <c r="A19" s="71" t="s">
        <v>695</v>
      </c>
      <c r="B19" s="72">
        <v>4320</v>
      </c>
      <c r="C19" s="41">
        <f>B19*0.95</f>
        <v>4104</v>
      </c>
      <c r="D19" s="41">
        <f>B19*0.91</f>
        <v>3931.2000000000003</v>
      </c>
      <c r="E19" s="41">
        <f>B19*0.87</f>
        <v>3758.4</v>
      </c>
      <c r="F19" s="111">
        <f>B19*0.83</f>
        <v>3585.6</v>
      </c>
    </row>
    <row r="20" spans="1:6" ht="13.5" customHeight="1">
      <c r="A20" s="71" t="s">
        <v>696</v>
      </c>
      <c r="B20" s="72">
        <v>5400</v>
      </c>
      <c r="C20" s="41">
        <f aca="true" t="shared" si="4" ref="C20:C26">B20*0.95</f>
        <v>5130</v>
      </c>
      <c r="D20" s="41">
        <f aca="true" t="shared" si="5" ref="D20:D26">B20*0.91</f>
        <v>4914</v>
      </c>
      <c r="E20" s="41">
        <f aca="true" t="shared" si="6" ref="E20:E26">B20*0.87</f>
        <v>4698</v>
      </c>
      <c r="F20" s="111">
        <f aca="true" t="shared" si="7" ref="F20:F26">B20*0.83</f>
        <v>4482</v>
      </c>
    </row>
    <row r="21" spans="1:6" ht="13.5" customHeight="1">
      <c r="A21" s="71" t="s">
        <v>1618</v>
      </c>
      <c r="B21" s="72">
        <v>6480</v>
      </c>
      <c r="C21" s="41">
        <f t="shared" si="4"/>
        <v>6156</v>
      </c>
      <c r="D21" s="41">
        <f t="shared" si="5"/>
        <v>5896.8</v>
      </c>
      <c r="E21" s="41">
        <f t="shared" si="6"/>
        <v>5637.6</v>
      </c>
      <c r="F21" s="111">
        <f t="shared" si="7"/>
        <v>5378.4</v>
      </c>
    </row>
    <row r="22" spans="1:6" ht="13.5" customHeight="1">
      <c r="A22" s="71" t="s">
        <v>1619</v>
      </c>
      <c r="B22" s="72">
        <v>2260</v>
      </c>
      <c r="C22" s="41">
        <f t="shared" si="4"/>
        <v>2147</v>
      </c>
      <c r="D22" s="41">
        <f t="shared" si="5"/>
        <v>2056.6</v>
      </c>
      <c r="E22" s="41">
        <f t="shared" si="6"/>
        <v>1966.2</v>
      </c>
      <c r="F22" s="111">
        <f t="shared" si="7"/>
        <v>1875.8</v>
      </c>
    </row>
    <row r="23" spans="1:6" ht="13.5" customHeight="1">
      <c r="A23" s="71" t="s">
        <v>1620</v>
      </c>
      <c r="B23" s="72">
        <v>3390</v>
      </c>
      <c r="C23" s="41">
        <f t="shared" si="4"/>
        <v>3220.5</v>
      </c>
      <c r="D23" s="41">
        <f t="shared" si="5"/>
        <v>3084.9</v>
      </c>
      <c r="E23" s="41">
        <f t="shared" si="6"/>
        <v>2949.3</v>
      </c>
      <c r="F23" s="111">
        <f t="shared" si="7"/>
        <v>2813.7</v>
      </c>
    </row>
    <row r="24" spans="1:6" ht="13.5" customHeight="1">
      <c r="A24" s="71" t="s">
        <v>1621</v>
      </c>
      <c r="B24" s="72">
        <v>4520</v>
      </c>
      <c r="C24" s="41">
        <f t="shared" si="4"/>
        <v>4294</v>
      </c>
      <c r="D24" s="41">
        <f t="shared" si="5"/>
        <v>4113.2</v>
      </c>
      <c r="E24" s="41">
        <f t="shared" si="6"/>
        <v>3932.4</v>
      </c>
      <c r="F24" s="111">
        <f t="shared" si="7"/>
        <v>3751.6</v>
      </c>
    </row>
    <row r="25" spans="1:6" ht="13.5" customHeight="1">
      <c r="A25" s="71" t="s">
        <v>1622</v>
      </c>
      <c r="B25" s="72">
        <v>5650</v>
      </c>
      <c r="C25" s="41">
        <f t="shared" si="4"/>
        <v>5367.5</v>
      </c>
      <c r="D25" s="41">
        <f t="shared" si="5"/>
        <v>5141.5</v>
      </c>
      <c r="E25" s="41">
        <f t="shared" si="6"/>
        <v>4915.5</v>
      </c>
      <c r="F25" s="111">
        <f t="shared" si="7"/>
        <v>4689.5</v>
      </c>
    </row>
    <row r="26" spans="1:6" ht="13.5" customHeight="1" thickBot="1">
      <c r="A26" s="139" t="s">
        <v>1623</v>
      </c>
      <c r="B26" s="150">
        <v>6780</v>
      </c>
      <c r="C26" s="51">
        <f t="shared" si="4"/>
        <v>6441</v>
      </c>
      <c r="D26" s="51">
        <f t="shared" si="5"/>
        <v>6169.8</v>
      </c>
      <c r="E26" s="51">
        <f t="shared" si="6"/>
        <v>5898.6</v>
      </c>
      <c r="F26" s="125">
        <f t="shared" si="7"/>
        <v>5627.4</v>
      </c>
    </row>
    <row r="27" ht="13.5" thickBot="1"/>
    <row r="28" spans="1:6" ht="15">
      <c r="A28" s="138" t="s">
        <v>744</v>
      </c>
      <c r="B28" s="143"/>
      <c r="C28" s="143"/>
      <c r="D28" s="143"/>
      <c r="E28" s="143"/>
      <c r="F28" s="144"/>
    </row>
    <row r="29" spans="1:6" ht="12.75">
      <c r="A29" s="67" t="s">
        <v>745</v>
      </c>
      <c r="B29" s="141"/>
      <c r="C29" s="141"/>
      <c r="D29" s="141"/>
      <c r="E29" s="141"/>
      <c r="F29" s="142"/>
    </row>
    <row r="30" spans="1:6" ht="12.75">
      <c r="A30" s="71" t="s">
        <v>746</v>
      </c>
      <c r="B30" s="151">
        <v>410</v>
      </c>
      <c r="C30" s="41">
        <f>0.91*B30</f>
        <v>373.1</v>
      </c>
      <c r="D30" s="41">
        <f>0.87*B30</f>
        <v>356.7</v>
      </c>
      <c r="E30" s="41">
        <f>0.83*B30</f>
        <v>340.3</v>
      </c>
      <c r="F30" s="111">
        <f>0.76*B30</f>
        <v>311.6</v>
      </c>
    </row>
    <row r="31" spans="1:6" ht="12.75">
      <c r="A31" s="71" t="s">
        <v>747</v>
      </c>
      <c r="B31" s="151">
        <v>592</v>
      </c>
      <c r="C31" s="41">
        <f aca="true" t="shared" si="8" ref="C31:C43">0.91*B31</f>
        <v>538.72</v>
      </c>
      <c r="D31" s="41">
        <f aca="true" t="shared" si="9" ref="D31:D43">0.87*B31</f>
        <v>515.04</v>
      </c>
      <c r="E31" s="41">
        <f aca="true" t="shared" si="10" ref="E31:E43">0.83*B31</f>
        <v>491.35999999999996</v>
      </c>
      <c r="F31" s="111">
        <f aca="true" t="shared" si="11" ref="F31:F43">0.76*B31</f>
        <v>449.92</v>
      </c>
    </row>
    <row r="32" spans="1:6" ht="12.75">
      <c r="A32" s="71" t="s">
        <v>748</v>
      </c>
      <c r="B32" s="151">
        <v>410</v>
      </c>
      <c r="C32" s="41">
        <f t="shared" si="8"/>
        <v>373.1</v>
      </c>
      <c r="D32" s="41">
        <f t="shared" si="9"/>
        <v>356.7</v>
      </c>
      <c r="E32" s="41">
        <f t="shared" si="10"/>
        <v>340.3</v>
      </c>
      <c r="F32" s="111">
        <f t="shared" si="11"/>
        <v>311.6</v>
      </c>
    </row>
    <row r="33" spans="1:6" ht="12.75">
      <c r="A33" s="71" t="s">
        <v>749</v>
      </c>
      <c r="B33" s="151">
        <v>530</v>
      </c>
      <c r="C33" s="41">
        <f t="shared" si="8"/>
        <v>482.3</v>
      </c>
      <c r="D33" s="41">
        <f t="shared" si="9"/>
        <v>461.1</v>
      </c>
      <c r="E33" s="41">
        <f t="shared" si="10"/>
        <v>439.9</v>
      </c>
      <c r="F33" s="111">
        <f t="shared" si="11"/>
        <v>402.8</v>
      </c>
    </row>
    <row r="34" spans="1:6" ht="12.75">
      <c r="A34" s="71" t="s">
        <v>750</v>
      </c>
      <c r="B34" s="41">
        <v>370</v>
      </c>
      <c r="C34" s="41">
        <f t="shared" si="8"/>
        <v>336.7</v>
      </c>
      <c r="D34" s="41">
        <f t="shared" si="9"/>
        <v>321.9</v>
      </c>
      <c r="E34" s="41">
        <f t="shared" si="10"/>
        <v>307.09999999999997</v>
      </c>
      <c r="F34" s="111">
        <f t="shared" si="11"/>
        <v>281.2</v>
      </c>
    </row>
    <row r="35" spans="1:6" ht="12.75">
      <c r="A35" s="71" t="s">
        <v>293</v>
      </c>
      <c r="B35" s="151">
        <v>460</v>
      </c>
      <c r="C35" s="41">
        <f t="shared" si="8"/>
        <v>418.6</v>
      </c>
      <c r="D35" s="41">
        <f t="shared" si="9"/>
        <v>400.2</v>
      </c>
      <c r="E35" s="41">
        <f t="shared" si="10"/>
        <v>381.79999999999995</v>
      </c>
      <c r="F35" s="111">
        <f t="shared" si="11"/>
        <v>349.6</v>
      </c>
    </row>
    <row r="36" spans="1:6" ht="12.75">
      <c r="A36" s="71" t="s">
        <v>294</v>
      </c>
      <c r="B36" s="41">
        <v>355</v>
      </c>
      <c r="C36" s="41">
        <f t="shared" si="8"/>
        <v>323.05</v>
      </c>
      <c r="D36" s="41">
        <f t="shared" si="9"/>
        <v>308.85</v>
      </c>
      <c r="E36" s="41">
        <f t="shared" si="10"/>
        <v>294.65</v>
      </c>
      <c r="F36" s="111">
        <f t="shared" si="11"/>
        <v>269.8</v>
      </c>
    </row>
    <row r="37" spans="1:6" ht="12.75">
      <c r="A37" s="71" t="s">
        <v>295</v>
      </c>
      <c r="B37" s="151">
        <v>450</v>
      </c>
      <c r="C37" s="41">
        <f t="shared" si="8"/>
        <v>409.5</v>
      </c>
      <c r="D37" s="41">
        <f t="shared" si="9"/>
        <v>391.5</v>
      </c>
      <c r="E37" s="41">
        <f t="shared" si="10"/>
        <v>373.5</v>
      </c>
      <c r="F37" s="111">
        <f t="shared" si="11"/>
        <v>342</v>
      </c>
    </row>
    <row r="38" spans="1:6" ht="12.75">
      <c r="A38" s="71" t="s">
        <v>296</v>
      </c>
      <c r="B38" s="41">
        <v>435</v>
      </c>
      <c r="C38" s="41">
        <f t="shared" si="8"/>
        <v>395.85</v>
      </c>
      <c r="D38" s="41">
        <f t="shared" si="9"/>
        <v>378.45</v>
      </c>
      <c r="E38" s="41">
        <f t="shared" si="10"/>
        <v>361.04999999999995</v>
      </c>
      <c r="F38" s="111">
        <f t="shared" si="11"/>
        <v>330.6</v>
      </c>
    </row>
    <row r="39" spans="1:6" ht="12.75">
      <c r="A39" s="71" t="s">
        <v>297</v>
      </c>
      <c r="B39" s="41">
        <v>625</v>
      </c>
      <c r="C39" s="41">
        <f t="shared" si="8"/>
        <v>568.75</v>
      </c>
      <c r="D39" s="41">
        <f t="shared" si="9"/>
        <v>543.75</v>
      </c>
      <c r="E39" s="41">
        <f t="shared" si="10"/>
        <v>518.75</v>
      </c>
      <c r="F39" s="111">
        <f t="shared" si="11"/>
        <v>475</v>
      </c>
    </row>
    <row r="40" spans="1:6" ht="12.75">
      <c r="A40" s="71" t="s">
        <v>298</v>
      </c>
      <c r="B40" s="41">
        <v>385</v>
      </c>
      <c r="C40" s="41">
        <f t="shared" si="8"/>
        <v>350.35</v>
      </c>
      <c r="D40" s="41">
        <f t="shared" si="9"/>
        <v>334.95</v>
      </c>
      <c r="E40" s="41">
        <f t="shared" si="10"/>
        <v>319.55</v>
      </c>
      <c r="F40" s="111">
        <f t="shared" si="11"/>
        <v>292.6</v>
      </c>
    </row>
    <row r="41" spans="1:6" ht="12.75">
      <c r="A41" s="71" t="s">
        <v>299</v>
      </c>
      <c r="B41" s="151">
        <v>615</v>
      </c>
      <c r="C41" s="41">
        <f t="shared" si="8"/>
        <v>559.65</v>
      </c>
      <c r="D41" s="41">
        <f t="shared" si="9"/>
        <v>535.05</v>
      </c>
      <c r="E41" s="41">
        <f t="shared" si="10"/>
        <v>510.45</v>
      </c>
      <c r="F41" s="111">
        <f t="shared" si="11"/>
        <v>467.4</v>
      </c>
    </row>
    <row r="42" spans="1:6" ht="12.75">
      <c r="A42" s="71" t="s">
        <v>300</v>
      </c>
      <c r="B42" s="41">
        <v>250</v>
      </c>
      <c r="C42" s="41">
        <f t="shared" si="8"/>
        <v>227.5</v>
      </c>
      <c r="D42" s="41">
        <f t="shared" si="9"/>
        <v>217.5</v>
      </c>
      <c r="E42" s="41">
        <f t="shared" si="10"/>
        <v>207.5</v>
      </c>
      <c r="F42" s="111">
        <f t="shared" si="11"/>
        <v>190</v>
      </c>
    </row>
    <row r="43" spans="1:6" ht="12.75">
      <c r="A43" s="71" t="s">
        <v>302</v>
      </c>
      <c r="B43" s="41">
        <v>285</v>
      </c>
      <c r="C43" s="41">
        <f t="shared" si="8"/>
        <v>259.35</v>
      </c>
      <c r="D43" s="41">
        <f t="shared" si="9"/>
        <v>247.95</v>
      </c>
      <c r="E43" s="41">
        <f t="shared" si="10"/>
        <v>236.54999999999998</v>
      </c>
      <c r="F43" s="111">
        <f t="shared" si="11"/>
        <v>216.6</v>
      </c>
    </row>
    <row r="44" spans="1:6" ht="15" customHeight="1">
      <c r="A44" s="269" t="s">
        <v>310</v>
      </c>
      <c r="B44" s="270"/>
      <c r="C44" s="270"/>
      <c r="D44" s="141"/>
      <c r="E44" s="141"/>
      <c r="F44" s="142"/>
    </row>
    <row r="45" spans="1:6" ht="12.75">
      <c r="A45" s="71" t="s">
        <v>311</v>
      </c>
      <c r="B45" s="41">
        <v>300</v>
      </c>
      <c r="C45" s="41">
        <f aca="true" t="shared" si="12" ref="C45:C51">0.87*B45</f>
        <v>261</v>
      </c>
      <c r="D45" s="41">
        <f aca="true" t="shared" si="13" ref="D45:D51">0.83*B45</f>
        <v>249</v>
      </c>
      <c r="E45" s="41">
        <f aca="true" t="shared" si="14" ref="E45:E51">0.76*B45</f>
        <v>228</v>
      </c>
      <c r="F45" s="111">
        <f aca="true" t="shared" si="15" ref="F45:F51">0.72*B45</f>
        <v>216</v>
      </c>
    </row>
    <row r="46" spans="1:6" ht="12.75">
      <c r="A46" s="71" t="s">
        <v>312</v>
      </c>
      <c r="B46" s="41">
        <v>405</v>
      </c>
      <c r="C46" s="41">
        <f t="shared" si="12"/>
        <v>352.35</v>
      </c>
      <c r="D46" s="41">
        <f t="shared" si="13"/>
        <v>336.15</v>
      </c>
      <c r="E46" s="41">
        <f t="shared" si="14"/>
        <v>307.8</v>
      </c>
      <c r="F46" s="111">
        <f t="shared" si="15"/>
        <v>291.59999999999997</v>
      </c>
    </row>
    <row r="47" spans="1:6" ht="12.75">
      <c r="A47" s="71" t="s">
        <v>313</v>
      </c>
      <c r="B47" s="41">
        <v>305</v>
      </c>
      <c r="C47" s="41">
        <f t="shared" si="12"/>
        <v>265.35</v>
      </c>
      <c r="D47" s="41">
        <f t="shared" si="13"/>
        <v>253.14999999999998</v>
      </c>
      <c r="E47" s="41">
        <f t="shared" si="14"/>
        <v>231.8</v>
      </c>
      <c r="F47" s="111">
        <f t="shared" si="15"/>
        <v>219.6</v>
      </c>
    </row>
    <row r="48" spans="1:6" ht="12.75">
      <c r="A48" s="71" t="s">
        <v>314</v>
      </c>
      <c r="B48" s="41">
        <v>499</v>
      </c>
      <c r="C48" s="41">
        <f t="shared" si="12"/>
        <v>434.13</v>
      </c>
      <c r="D48" s="41">
        <f t="shared" si="13"/>
        <v>414.16999999999996</v>
      </c>
      <c r="E48" s="41">
        <f t="shared" si="14"/>
        <v>379.24</v>
      </c>
      <c r="F48" s="111">
        <f t="shared" si="15"/>
        <v>359.28</v>
      </c>
    </row>
    <row r="49" spans="1:6" ht="12.75">
      <c r="A49" s="71" t="s">
        <v>315</v>
      </c>
      <c r="B49" s="41">
        <v>455</v>
      </c>
      <c r="C49" s="41">
        <f t="shared" si="12"/>
        <v>395.85</v>
      </c>
      <c r="D49" s="41">
        <f t="shared" si="13"/>
        <v>377.65</v>
      </c>
      <c r="E49" s="41">
        <f t="shared" si="14"/>
        <v>345.8</v>
      </c>
      <c r="F49" s="111">
        <f t="shared" si="15"/>
        <v>327.59999999999997</v>
      </c>
    </row>
    <row r="50" spans="1:6" ht="12.75">
      <c r="A50" s="71" t="s">
        <v>316</v>
      </c>
      <c r="B50" s="41">
        <v>525</v>
      </c>
      <c r="C50" s="41">
        <f t="shared" si="12"/>
        <v>456.75</v>
      </c>
      <c r="D50" s="41">
        <f t="shared" si="13"/>
        <v>435.75</v>
      </c>
      <c r="E50" s="41">
        <f t="shared" si="14"/>
        <v>399</v>
      </c>
      <c r="F50" s="111">
        <f t="shared" si="15"/>
        <v>378</v>
      </c>
    </row>
    <row r="51" spans="1:6" ht="12.75">
      <c r="A51" s="71" t="s">
        <v>317</v>
      </c>
      <c r="B51" s="41">
        <v>430</v>
      </c>
      <c r="C51" s="41">
        <f t="shared" si="12"/>
        <v>374.1</v>
      </c>
      <c r="D51" s="41">
        <f t="shared" si="13"/>
        <v>356.9</v>
      </c>
      <c r="E51" s="41">
        <f t="shared" si="14"/>
        <v>326.8</v>
      </c>
      <c r="F51" s="111">
        <f t="shared" si="15"/>
        <v>309.59999999999997</v>
      </c>
    </row>
    <row r="52" spans="1:6" ht="12.75">
      <c r="A52" s="69" t="s">
        <v>303</v>
      </c>
      <c r="B52" s="99"/>
      <c r="C52" s="99"/>
      <c r="D52" s="99"/>
      <c r="E52" s="99"/>
      <c r="F52" s="114"/>
    </row>
    <row r="53" spans="1:6" ht="12.75">
      <c r="A53" s="49" t="s">
        <v>304</v>
      </c>
      <c r="B53" s="41">
        <v>316</v>
      </c>
      <c r="C53" s="41">
        <f aca="true" t="shared" si="16" ref="C53:C59">0.87*B53</f>
        <v>274.92</v>
      </c>
      <c r="D53" s="41">
        <f aca="true" t="shared" si="17" ref="D53:D59">0.83*B53</f>
        <v>262.28</v>
      </c>
      <c r="E53" s="41">
        <f aca="true" t="shared" si="18" ref="E53:E59">0.76*B53</f>
        <v>240.16</v>
      </c>
      <c r="F53" s="111">
        <f aca="true" t="shared" si="19" ref="F53:F59">0.72*B53</f>
        <v>227.51999999999998</v>
      </c>
    </row>
    <row r="54" spans="1:6" ht="12.75">
      <c r="A54" s="49" t="s">
        <v>305</v>
      </c>
      <c r="B54" s="41">
        <v>415</v>
      </c>
      <c r="C54" s="41">
        <f t="shared" si="16"/>
        <v>361.05</v>
      </c>
      <c r="D54" s="41">
        <f t="shared" si="17"/>
        <v>344.45</v>
      </c>
      <c r="E54" s="41">
        <f t="shared" si="18"/>
        <v>315.4</v>
      </c>
      <c r="F54" s="111">
        <f t="shared" si="19"/>
        <v>298.8</v>
      </c>
    </row>
    <row r="55" spans="1:6" ht="12.75">
      <c r="A55" s="49" t="s">
        <v>306</v>
      </c>
      <c r="B55" s="41">
        <v>360</v>
      </c>
      <c r="C55" s="41">
        <f t="shared" si="16"/>
        <v>313.2</v>
      </c>
      <c r="D55" s="41">
        <f t="shared" si="17"/>
        <v>298.8</v>
      </c>
      <c r="E55" s="41">
        <f t="shared" si="18"/>
        <v>273.6</v>
      </c>
      <c r="F55" s="111">
        <f t="shared" si="19"/>
        <v>259.2</v>
      </c>
    </row>
    <row r="56" spans="1:6" ht="12.75">
      <c r="A56" s="49" t="s">
        <v>307</v>
      </c>
      <c r="B56" s="41">
        <v>255</v>
      </c>
      <c r="C56" s="41">
        <f t="shared" si="16"/>
        <v>221.85</v>
      </c>
      <c r="D56" s="41">
        <f t="shared" si="17"/>
        <v>211.64999999999998</v>
      </c>
      <c r="E56" s="41">
        <f t="shared" si="18"/>
        <v>193.8</v>
      </c>
      <c r="F56" s="111">
        <f t="shared" si="19"/>
        <v>183.6</v>
      </c>
    </row>
    <row r="57" spans="1:6" ht="12.75">
      <c r="A57" s="49" t="s">
        <v>308</v>
      </c>
      <c r="B57" s="41">
        <v>275</v>
      </c>
      <c r="C57" s="41">
        <f t="shared" si="16"/>
        <v>239.25</v>
      </c>
      <c r="D57" s="41">
        <f t="shared" si="17"/>
        <v>228.25</v>
      </c>
      <c r="E57" s="41">
        <f t="shared" si="18"/>
        <v>209</v>
      </c>
      <c r="F57" s="111">
        <f t="shared" si="19"/>
        <v>198</v>
      </c>
    </row>
    <row r="58" spans="1:6" ht="12.75">
      <c r="A58" s="49" t="s">
        <v>1060</v>
      </c>
      <c r="B58" s="41">
        <v>69</v>
      </c>
      <c r="C58" s="41">
        <f t="shared" si="16"/>
        <v>60.03</v>
      </c>
      <c r="D58" s="41">
        <f t="shared" si="17"/>
        <v>57.269999999999996</v>
      </c>
      <c r="E58" s="41">
        <f t="shared" si="18"/>
        <v>52.44</v>
      </c>
      <c r="F58" s="111">
        <f t="shared" si="19"/>
        <v>49.68</v>
      </c>
    </row>
    <row r="59" spans="1:6" ht="12.75">
      <c r="A59" s="49" t="s">
        <v>309</v>
      </c>
      <c r="B59" s="41">
        <v>32</v>
      </c>
      <c r="C59" s="41">
        <f t="shared" si="16"/>
        <v>27.84</v>
      </c>
      <c r="D59" s="41">
        <f t="shared" si="17"/>
        <v>26.56</v>
      </c>
      <c r="E59" s="41">
        <f t="shared" si="18"/>
        <v>24.32</v>
      </c>
      <c r="F59" s="111">
        <f t="shared" si="19"/>
        <v>23.04</v>
      </c>
    </row>
    <row r="60" spans="1:6" ht="15" customHeight="1">
      <c r="A60" s="137" t="s">
        <v>318</v>
      </c>
      <c r="B60" s="145"/>
      <c r="C60" s="145"/>
      <c r="D60" s="141"/>
      <c r="E60" s="141"/>
      <c r="F60" s="142"/>
    </row>
    <row r="61" spans="1:6" ht="12.75">
      <c r="A61" s="71" t="s">
        <v>319</v>
      </c>
      <c r="B61" s="41">
        <v>170</v>
      </c>
      <c r="C61" s="41">
        <f aca="true" t="shared" si="20" ref="C61:C66">0.87*B61</f>
        <v>147.9</v>
      </c>
      <c r="D61" s="41">
        <f aca="true" t="shared" si="21" ref="D61:D66">0.83*B61</f>
        <v>141.1</v>
      </c>
      <c r="E61" s="41">
        <f aca="true" t="shared" si="22" ref="E61:E66">0.76*B61</f>
        <v>129.2</v>
      </c>
      <c r="F61" s="111">
        <f aca="true" t="shared" si="23" ref="F61:F66">0.72*B61</f>
        <v>122.39999999999999</v>
      </c>
    </row>
    <row r="62" spans="1:6" ht="12.75">
      <c r="A62" s="71" t="s">
        <v>320</v>
      </c>
      <c r="B62" s="41">
        <v>190</v>
      </c>
      <c r="C62" s="41">
        <f t="shared" si="20"/>
        <v>165.3</v>
      </c>
      <c r="D62" s="41">
        <f t="shared" si="21"/>
        <v>157.7</v>
      </c>
      <c r="E62" s="41">
        <f t="shared" si="22"/>
        <v>144.4</v>
      </c>
      <c r="F62" s="111">
        <f t="shared" si="23"/>
        <v>136.79999999999998</v>
      </c>
    </row>
    <row r="63" spans="1:6" ht="12.75">
      <c r="A63" s="71" t="s">
        <v>321</v>
      </c>
      <c r="B63" s="41">
        <v>200</v>
      </c>
      <c r="C63" s="41">
        <f t="shared" si="20"/>
        <v>174</v>
      </c>
      <c r="D63" s="41">
        <f t="shared" si="21"/>
        <v>166</v>
      </c>
      <c r="E63" s="41">
        <f t="shared" si="22"/>
        <v>152</v>
      </c>
      <c r="F63" s="111">
        <f t="shared" si="23"/>
        <v>144</v>
      </c>
    </row>
    <row r="64" spans="1:6" ht="12.75">
      <c r="A64" s="71" t="s">
        <v>322</v>
      </c>
      <c r="B64" s="41">
        <v>185</v>
      </c>
      <c r="C64" s="41">
        <f t="shared" si="20"/>
        <v>160.95</v>
      </c>
      <c r="D64" s="41">
        <f t="shared" si="21"/>
        <v>153.54999999999998</v>
      </c>
      <c r="E64" s="41">
        <f t="shared" si="22"/>
        <v>140.6</v>
      </c>
      <c r="F64" s="111">
        <f t="shared" si="23"/>
        <v>133.2</v>
      </c>
    </row>
    <row r="65" spans="1:6" ht="12.75">
      <c r="A65" s="71" t="s">
        <v>323</v>
      </c>
      <c r="B65" s="41">
        <v>195</v>
      </c>
      <c r="C65" s="41">
        <f t="shared" si="20"/>
        <v>169.65</v>
      </c>
      <c r="D65" s="41">
        <f t="shared" si="21"/>
        <v>161.85</v>
      </c>
      <c r="E65" s="41">
        <f t="shared" si="22"/>
        <v>148.2</v>
      </c>
      <c r="F65" s="111">
        <f t="shared" si="23"/>
        <v>140.4</v>
      </c>
    </row>
    <row r="66" spans="1:6" ht="12.75">
      <c r="A66" s="71" t="s">
        <v>324</v>
      </c>
      <c r="B66" s="41">
        <v>205</v>
      </c>
      <c r="C66" s="41">
        <f t="shared" si="20"/>
        <v>178.35</v>
      </c>
      <c r="D66" s="41">
        <f t="shared" si="21"/>
        <v>170.15</v>
      </c>
      <c r="E66" s="41">
        <f t="shared" si="22"/>
        <v>155.8</v>
      </c>
      <c r="F66" s="111">
        <f t="shared" si="23"/>
        <v>147.6</v>
      </c>
    </row>
    <row r="67" spans="1:6" ht="15" customHeight="1">
      <c r="A67" s="137" t="s">
        <v>325</v>
      </c>
      <c r="B67" s="145"/>
      <c r="C67" s="145"/>
      <c r="D67" s="141"/>
      <c r="E67" s="141"/>
      <c r="F67" s="142"/>
    </row>
    <row r="68" spans="1:6" ht="22.5">
      <c r="A68" s="71" t="s">
        <v>1661</v>
      </c>
      <c r="B68" s="41">
        <v>13</v>
      </c>
      <c r="C68" s="41">
        <f aca="true" t="shared" si="24" ref="C68:C90">0.87*B68</f>
        <v>11.31</v>
      </c>
      <c r="D68" s="41">
        <f aca="true" t="shared" si="25" ref="D68:D90">0.83*B68</f>
        <v>10.79</v>
      </c>
      <c r="E68" s="41">
        <f aca="true" t="shared" si="26" ref="E68:E90">0.76*B68</f>
        <v>9.88</v>
      </c>
      <c r="F68" s="111">
        <f aca="true" t="shared" si="27" ref="F68:F90">0.72*B68</f>
        <v>9.36</v>
      </c>
    </row>
    <row r="69" spans="1:6" ht="22.5">
      <c r="A69" s="71" t="s">
        <v>1662</v>
      </c>
      <c r="B69" s="41">
        <v>21</v>
      </c>
      <c r="C69" s="41">
        <f t="shared" si="24"/>
        <v>18.27</v>
      </c>
      <c r="D69" s="41">
        <f t="shared" si="25"/>
        <v>17.43</v>
      </c>
      <c r="E69" s="41">
        <f t="shared" si="26"/>
        <v>15.96</v>
      </c>
      <c r="F69" s="111">
        <f t="shared" si="27"/>
        <v>15.12</v>
      </c>
    </row>
    <row r="70" spans="1:6" ht="22.5">
      <c r="A70" s="71" t="s">
        <v>1663</v>
      </c>
      <c r="B70" s="41">
        <v>25</v>
      </c>
      <c r="C70" s="41">
        <f t="shared" si="24"/>
        <v>21.75</v>
      </c>
      <c r="D70" s="41">
        <f t="shared" si="25"/>
        <v>20.75</v>
      </c>
      <c r="E70" s="41">
        <f t="shared" si="26"/>
        <v>19</v>
      </c>
      <c r="F70" s="111">
        <f t="shared" si="27"/>
        <v>18</v>
      </c>
    </row>
    <row r="71" spans="1:6" ht="22.5">
      <c r="A71" s="71" t="s">
        <v>473</v>
      </c>
      <c r="B71" s="41">
        <v>16</v>
      </c>
      <c r="C71" s="41">
        <f t="shared" si="24"/>
        <v>13.92</v>
      </c>
      <c r="D71" s="41">
        <f>0.83*B71</f>
        <v>13.28</v>
      </c>
      <c r="E71" s="41">
        <f>0.76*B71</f>
        <v>12.16</v>
      </c>
      <c r="F71" s="111">
        <f>0.72*B71</f>
        <v>11.52</v>
      </c>
    </row>
    <row r="72" spans="1:6" ht="22.5">
      <c r="A72" s="71" t="s">
        <v>474</v>
      </c>
      <c r="B72" s="41">
        <v>26</v>
      </c>
      <c r="C72" s="41">
        <f t="shared" si="24"/>
        <v>22.62</v>
      </c>
      <c r="D72" s="41">
        <f t="shared" si="25"/>
        <v>21.58</v>
      </c>
      <c r="E72" s="41">
        <f t="shared" si="26"/>
        <v>19.76</v>
      </c>
      <c r="F72" s="111">
        <f t="shared" si="27"/>
        <v>18.72</v>
      </c>
    </row>
    <row r="73" spans="1:6" ht="22.5">
      <c r="A73" s="71" t="s">
        <v>1654</v>
      </c>
      <c r="B73" s="41">
        <v>29</v>
      </c>
      <c r="C73" s="41">
        <f t="shared" si="24"/>
        <v>25.23</v>
      </c>
      <c r="D73" s="41">
        <f t="shared" si="25"/>
        <v>24.07</v>
      </c>
      <c r="E73" s="41">
        <f t="shared" si="26"/>
        <v>22.04</v>
      </c>
      <c r="F73" s="111">
        <f t="shared" si="27"/>
        <v>20.88</v>
      </c>
    </row>
    <row r="74" spans="1:6" ht="22.5">
      <c r="A74" s="71" t="s">
        <v>1655</v>
      </c>
      <c r="B74" s="41">
        <v>32</v>
      </c>
      <c r="C74" s="41">
        <f t="shared" si="24"/>
        <v>27.84</v>
      </c>
      <c r="D74" s="41">
        <f t="shared" si="25"/>
        <v>26.56</v>
      </c>
      <c r="E74" s="41">
        <f t="shared" si="26"/>
        <v>24.32</v>
      </c>
      <c r="F74" s="111">
        <f t="shared" si="27"/>
        <v>23.04</v>
      </c>
    </row>
    <row r="75" spans="1:6" ht="22.5">
      <c r="A75" s="71" t="s">
        <v>1656</v>
      </c>
      <c r="B75" s="41">
        <v>16</v>
      </c>
      <c r="C75" s="41">
        <f t="shared" si="24"/>
        <v>13.92</v>
      </c>
      <c r="D75" s="41">
        <f t="shared" si="25"/>
        <v>13.28</v>
      </c>
      <c r="E75" s="41">
        <f t="shared" si="26"/>
        <v>12.16</v>
      </c>
      <c r="F75" s="111">
        <f t="shared" si="27"/>
        <v>11.52</v>
      </c>
    </row>
    <row r="76" spans="1:6" ht="22.5">
      <c r="A76" s="71" t="s">
        <v>1657</v>
      </c>
      <c r="B76" s="41">
        <v>32</v>
      </c>
      <c r="C76" s="41">
        <f t="shared" si="24"/>
        <v>27.84</v>
      </c>
      <c r="D76" s="41">
        <f t="shared" si="25"/>
        <v>26.56</v>
      </c>
      <c r="E76" s="41">
        <f t="shared" si="26"/>
        <v>24.32</v>
      </c>
      <c r="F76" s="111">
        <f t="shared" si="27"/>
        <v>23.04</v>
      </c>
    </row>
    <row r="77" spans="1:6" ht="22.5">
      <c r="A77" s="71" t="s">
        <v>1659</v>
      </c>
      <c r="B77" s="41">
        <v>34</v>
      </c>
      <c r="C77" s="41">
        <f t="shared" si="24"/>
        <v>29.58</v>
      </c>
      <c r="D77" s="41">
        <f t="shared" si="25"/>
        <v>28.22</v>
      </c>
      <c r="E77" s="41">
        <f t="shared" si="26"/>
        <v>25.84</v>
      </c>
      <c r="F77" s="111">
        <f t="shared" si="27"/>
        <v>24.48</v>
      </c>
    </row>
    <row r="78" spans="1:6" ht="22.5">
      <c r="A78" s="71" t="s">
        <v>1660</v>
      </c>
      <c r="B78" s="41">
        <v>44</v>
      </c>
      <c r="C78" s="41">
        <f t="shared" si="24"/>
        <v>38.28</v>
      </c>
      <c r="D78" s="41">
        <f t="shared" si="25"/>
        <v>36.519999999999996</v>
      </c>
      <c r="E78" s="41">
        <f t="shared" si="26"/>
        <v>33.44</v>
      </c>
      <c r="F78" s="111">
        <f t="shared" si="27"/>
        <v>31.68</v>
      </c>
    </row>
    <row r="79" spans="1:6" ht="22.5">
      <c r="A79" s="71" t="s">
        <v>1658</v>
      </c>
      <c r="B79" s="41">
        <v>58</v>
      </c>
      <c r="C79" s="41">
        <f t="shared" si="24"/>
        <v>50.46</v>
      </c>
      <c r="D79" s="41">
        <f t="shared" si="25"/>
        <v>48.14</v>
      </c>
      <c r="E79" s="41">
        <f t="shared" si="26"/>
        <v>44.08</v>
      </c>
      <c r="F79" s="111">
        <f t="shared" si="27"/>
        <v>41.76</v>
      </c>
    </row>
    <row r="80" spans="1:6" ht="22.5">
      <c r="A80" s="71" t="s">
        <v>1015</v>
      </c>
      <c r="B80" s="41">
        <v>34</v>
      </c>
      <c r="C80" s="41">
        <f t="shared" si="24"/>
        <v>29.58</v>
      </c>
      <c r="D80" s="41">
        <f t="shared" si="25"/>
        <v>28.22</v>
      </c>
      <c r="E80" s="41">
        <f t="shared" si="26"/>
        <v>25.84</v>
      </c>
      <c r="F80" s="111">
        <f t="shared" si="27"/>
        <v>24.48</v>
      </c>
    </row>
    <row r="81" spans="1:6" ht="22.5">
      <c r="A81" s="71" t="s">
        <v>1016</v>
      </c>
      <c r="B81" s="41">
        <v>35</v>
      </c>
      <c r="C81" s="41">
        <f t="shared" si="24"/>
        <v>30.45</v>
      </c>
      <c r="D81" s="41">
        <f t="shared" si="25"/>
        <v>29.049999999999997</v>
      </c>
      <c r="E81" s="41">
        <f t="shared" si="26"/>
        <v>26.6</v>
      </c>
      <c r="F81" s="111">
        <f t="shared" si="27"/>
        <v>25.2</v>
      </c>
    </row>
    <row r="82" spans="1:6" ht="22.5">
      <c r="A82" s="71" t="s">
        <v>1017</v>
      </c>
      <c r="B82" s="41">
        <v>37</v>
      </c>
      <c r="C82" s="41">
        <f t="shared" si="24"/>
        <v>32.19</v>
      </c>
      <c r="D82" s="41">
        <f t="shared" si="25"/>
        <v>30.709999999999997</v>
      </c>
      <c r="E82" s="41">
        <f t="shared" si="26"/>
        <v>28.12</v>
      </c>
      <c r="F82" s="111">
        <f t="shared" si="27"/>
        <v>26.64</v>
      </c>
    </row>
    <row r="83" spans="1:6" ht="22.5">
      <c r="A83" s="71" t="s">
        <v>1018</v>
      </c>
      <c r="B83" s="41">
        <v>41</v>
      </c>
      <c r="C83" s="41">
        <f t="shared" si="24"/>
        <v>35.67</v>
      </c>
      <c r="D83" s="41">
        <f t="shared" si="25"/>
        <v>34.03</v>
      </c>
      <c r="E83" s="41">
        <f t="shared" si="26"/>
        <v>31.16</v>
      </c>
      <c r="F83" s="111">
        <f t="shared" si="27"/>
        <v>29.52</v>
      </c>
    </row>
    <row r="84" spans="1:6" ht="12.75">
      <c r="A84" s="71" t="s">
        <v>1047</v>
      </c>
      <c r="B84" s="41">
        <v>22</v>
      </c>
      <c r="C84" s="41">
        <f t="shared" si="24"/>
        <v>19.14</v>
      </c>
      <c r="D84" s="41">
        <f t="shared" si="25"/>
        <v>18.259999999999998</v>
      </c>
      <c r="E84" s="41">
        <f t="shared" si="26"/>
        <v>16.72</v>
      </c>
      <c r="F84" s="111">
        <f t="shared" si="27"/>
        <v>15.84</v>
      </c>
    </row>
    <row r="85" spans="1:6" ht="22.5">
      <c r="A85" s="71" t="s">
        <v>472</v>
      </c>
      <c r="B85" s="41">
        <v>32</v>
      </c>
      <c r="C85" s="41">
        <f t="shared" si="24"/>
        <v>27.84</v>
      </c>
      <c r="D85" s="41">
        <f t="shared" si="25"/>
        <v>26.56</v>
      </c>
      <c r="E85" s="41">
        <f t="shared" si="26"/>
        <v>24.32</v>
      </c>
      <c r="F85" s="111">
        <f t="shared" si="27"/>
        <v>23.04</v>
      </c>
    </row>
    <row r="86" spans="1:6" ht="12.75">
      <c r="A86" s="71" t="s">
        <v>1019</v>
      </c>
      <c r="B86" s="41">
        <v>155</v>
      </c>
      <c r="C86" s="41">
        <f t="shared" si="24"/>
        <v>134.85</v>
      </c>
      <c r="D86" s="41">
        <f t="shared" si="25"/>
        <v>128.65</v>
      </c>
      <c r="E86" s="41">
        <f t="shared" si="26"/>
        <v>117.8</v>
      </c>
      <c r="F86" s="111">
        <f t="shared" si="27"/>
        <v>111.6</v>
      </c>
    </row>
    <row r="87" spans="1:6" ht="12.75">
      <c r="A87" s="71" t="s">
        <v>1020</v>
      </c>
      <c r="B87" s="41">
        <v>165</v>
      </c>
      <c r="C87" s="41">
        <f t="shared" si="24"/>
        <v>143.55</v>
      </c>
      <c r="D87" s="41">
        <f t="shared" si="25"/>
        <v>136.95</v>
      </c>
      <c r="E87" s="41">
        <f t="shared" si="26"/>
        <v>125.4</v>
      </c>
      <c r="F87" s="111">
        <f t="shared" si="27"/>
        <v>118.8</v>
      </c>
    </row>
    <row r="88" spans="1:6" ht="12.75">
      <c r="A88" s="71" t="s">
        <v>1021</v>
      </c>
      <c r="B88" s="41">
        <v>297</v>
      </c>
      <c r="C88" s="41">
        <f t="shared" si="24"/>
        <v>258.39</v>
      </c>
      <c r="D88" s="41">
        <f t="shared" si="25"/>
        <v>246.51</v>
      </c>
      <c r="E88" s="41">
        <f t="shared" si="26"/>
        <v>225.72</v>
      </c>
      <c r="F88" s="111">
        <f t="shared" si="27"/>
        <v>213.84</v>
      </c>
    </row>
    <row r="89" spans="1:6" ht="12.75">
      <c r="A89" s="71" t="s">
        <v>1048</v>
      </c>
      <c r="B89" s="41">
        <v>244</v>
      </c>
      <c r="C89" s="41">
        <f t="shared" si="24"/>
        <v>212.28</v>
      </c>
      <c r="D89" s="41">
        <f t="shared" si="25"/>
        <v>202.51999999999998</v>
      </c>
      <c r="E89" s="41">
        <f t="shared" si="26"/>
        <v>185.44</v>
      </c>
      <c r="F89" s="111">
        <f t="shared" si="27"/>
        <v>175.68</v>
      </c>
    </row>
    <row r="90" spans="1:6" ht="13.5" thickBot="1">
      <c r="A90" s="139" t="s">
        <v>1049</v>
      </c>
      <c r="B90" s="51">
        <v>252</v>
      </c>
      <c r="C90" s="51">
        <f t="shared" si="24"/>
        <v>219.24</v>
      </c>
      <c r="D90" s="51">
        <f t="shared" si="25"/>
        <v>209.16</v>
      </c>
      <c r="E90" s="51">
        <f t="shared" si="26"/>
        <v>191.52</v>
      </c>
      <c r="F90" s="125">
        <f t="shared" si="27"/>
        <v>181.44</v>
      </c>
    </row>
  </sheetData>
  <sheetProtection/>
  <mergeCells count="7">
    <mergeCell ref="A44:C44"/>
    <mergeCell ref="A9:F9"/>
    <mergeCell ref="A18:F18"/>
    <mergeCell ref="B1:F1"/>
    <mergeCell ref="B2:F2"/>
    <mergeCell ref="B4:F4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H60" sqref="H60"/>
    </sheetView>
  </sheetViews>
  <sheetFormatPr defaultColWidth="9.00390625" defaultRowHeight="12.75"/>
  <cols>
    <col min="1" max="1" width="45.75390625" style="0" customWidth="1"/>
  </cols>
  <sheetData>
    <row r="1" spans="1:6" ht="26.25">
      <c r="A1" s="1" t="s">
        <v>852</v>
      </c>
      <c r="B1" s="254" t="s">
        <v>853</v>
      </c>
      <c r="C1" s="254"/>
      <c r="D1" s="254"/>
      <c r="E1" s="254"/>
      <c r="F1" s="254"/>
    </row>
    <row r="2" spans="1:6" ht="12.75">
      <c r="A2" s="3"/>
      <c r="B2" s="254" t="s">
        <v>1721</v>
      </c>
      <c r="C2" s="254"/>
      <c r="D2" s="254"/>
      <c r="E2" s="254"/>
      <c r="F2" s="254"/>
    </row>
    <row r="3" spans="1:6" ht="23.25">
      <c r="A3" s="4" t="s">
        <v>854</v>
      </c>
      <c r="B3" s="5"/>
      <c r="C3" s="6"/>
      <c r="D3" s="6"/>
      <c r="E3" s="6"/>
      <c r="F3" s="6"/>
    </row>
    <row r="4" spans="1:6" ht="12.75">
      <c r="A4" s="28">
        <v>44659</v>
      </c>
      <c r="B4" s="254" t="s">
        <v>855</v>
      </c>
      <c r="C4" s="254"/>
      <c r="D4" s="254"/>
      <c r="E4" s="254"/>
      <c r="F4" s="254"/>
    </row>
    <row r="5" spans="1:6" ht="12.75">
      <c r="A5" s="7"/>
      <c r="B5" s="8"/>
      <c r="C5" s="2"/>
      <c r="D5" s="2"/>
      <c r="E5" s="2"/>
      <c r="F5" s="2"/>
    </row>
    <row r="6" spans="1:6" ht="12.75">
      <c r="A6" s="255" t="s">
        <v>751</v>
      </c>
      <c r="B6" s="255"/>
      <c r="C6" s="255"/>
      <c r="D6" s="255"/>
      <c r="E6" s="255"/>
      <c r="F6" s="255"/>
    </row>
    <row r="7" spans="1:6" ht="13.5" thickBot="1">
      <c r="A7" s="3"/>
      <c r="B7" s="5"/>
      <c r="C7" s="6"/>
      <c r="D7" s="6"/>
      <c r="E7" s="6"/>
      <c r="F7" s="6"/>
    </row>
    <row r="8" spans="1:6" ht="26.25" thickBot="1">
      <c r="A8" s="9" t="s">
        <v>856</v>
      </c>
      <c r="B8" s="10" t="s">
        <v>1211</v>
      </c>
      <c r="C8" s="11" t="s">
        <v>1219</v>
      </c>
      <c r="D8" s="11" t="s">
        <v>1220</v>
      </c>
      <c r="E8" s="11" t="s">
        <v>1221</v>
      </c>
      <c r="F8" s="11" t="s">
        <v>1222</v>
      </c>
    </row>
    <row r="9" spans="1:6" ht="12.75" customHeight="1">
      <c r="A9" s="274" t="s">
        <v>857</v>
      </c>
      <c r="B9" s="275"/>
      <c r="C9" s="275"/>
      <c r="D9" s="275"/>
      <c r="E9" s="275"/>
      <c r="F9" s="276"/>
    </row>
    <row r="10" spans="1:6" ht="12" customHeight="1">
      <c r="A10" s="12" t="s">
        <v>752</v>
      </c>
      <c r="B10" s="13">
        <v>9</v>
      </c>
      <c r="C10" s="14">
        <f>B10*0.91</f>
        <v>8.19</v>
      </c>
      <c r="D10" s="14">
        <f>B10*0.87</f>
        <v>7.83</v>
      </c>
      <c r="E10" s="15">
        <f>B10*0.83</f>
        <v>7.47</v>
      </c>
      <c r="F10" s="16">
        <f>B10*0.76</f>
        <v>6.84</v>
      </c>
    </row>
    <row r="11" spans="1:6" ht="12" customHeight="1">
      <c r="A11" s="12" t="s">
        <v>753</v>
      </c>
      <c r="B11" s="13">
        <v>10</v>
      </c>
      <c r="C11" s="14">
        <f aca="true" t="shared" si="0" ref="C11:C65">B11*0.91</f>
        <v>9.1</v>
      </c>
      <c r="D11" s="14">
        <f>B11*0.87</f>
        <v>8.7</v>
      </c>
      <c r="E11" s="15">
        <f>B11*0.83</f>
        <v>8.299999999999999</v>
      </c>
      <c r="F11" s="16">
        <f>B11*0.76</f>
        <v>7.6</v>
      </c>
    </row>
    <row r="12" spans="1:6" ht="12" customHeight="1">
      <c r="A12" s="12" t="s">
        <v>754</v>
      </c>
      <c r="B12" s="13">
        <v>12</v>
      </c>
      <c r="C12" s="14">
        <f t="shared" si="0"/>
        <v>10.92</v>
      </c>
      <c r="D12" s="14">
        <f>B12*0.87</f>
        <v>10.44</v>
      </c>
      <c r="E12" s="15">
        <f>B12*0.83</f>
        <v>9.959999999999999</v>
      </c>
      <c r="F12" s="16">
        <f>B12*0.76</f>
        <v>9.120000000000001</v>
      </c>
    </row>
    <row r="13" spans="1:6" ht="12" customHeight="1">
      <c r="A13" s="12" t="s">
        <v>755</v>
      </c>
      <c r="B13" s="13">
        <v>13.5</v>
      </c>
      <c r="C13" s="14">
        <f t="shared" si="0"/>
        <v>12.285</v>
      </c>
      <c r="D13" s="14">
        <f>B13*0.87</f>
        <v>11.745</v>
      </c>
      <c r="E13" s="15">
        <f>B13*0.83</f>
        <v>11.205</v>
      </c>
      <c r="F13" s="16">
        <f>B13*0.76</f>
        <v>10.26</v>
      </c>
    </row>
    <row r="14" spans="1:6" ht="12" customHeight="1" thickBot="1">
      <c r="A14" s="12" t="s">
        <v>756</v>
      </c>
      <c r="B14" s="24">
        <v>18</v>
      </c>
      <c r="C14" s="25">
        <f t="shared" si="0"/>
        <v>16.38</v>
      </c>
      <c r="D14" s="25">
        <f>B14*0.87</f>
        <v>15.66</v>
      </c>
      <c r="E14" s="26">
        <f>B14*0.83</f>
        <v>14.94</v>
      </c>
      <c r="F14" s="27">
        <f>B14*0.76</f>
        <v>13.68</v>
      </c>
    </row>
    <row r="15" spans="1:6" ht="12.75" customHeight="1">
      <c r="A15" s="277" t="s">
        <v>858</v>
      </c>
      <c r="B15" s="278"/>
      <c r="C15" s="278"/>
      <c r="D15" s="278"/>
      <c r="E15" s="278"/>
      <c r="F15" s="279"/>
    </row>
    <row r="16" spans="1:6" ht="12" customHeight="1">
      <c r="A16" s="12" t="s">
        <v>757</v>
      </c>
      <c r="B16" s="13">
        <v>11.5</v>
      </c>
      <c r="C16" s="14">
        <f t="shared" si="0"/>
        <v>10.465</v>
      </c>
      <c r="D16" s="14">
        <f aca="true" t="shared" si="1" ref="D16:D65">B16*0.87</f>
        <v>10.005</v>
      </c>
      <c r="E16" s="15">
        <f aca="true" t="shared" si="2" ref="E16:E65">B16*0.83</f>
        <v>9.545</v>
      </c>
      <c r="F16" s="16">
        <f aca="true" t="shared" si="3" ref="F16:F65">B16*0.76</f>
        <v>8.74</v>
      </c>
    </row>
    <row r="17" spans="1:6" ht="12" customHeight="1">
      <c r="A17" s="12" t="s">
        <v>758</v>
      </c>
      <c r="B17" s="13">
        <v>13</v>
      </c>
      <c r="C17" s="14">
        <f t="shared" si="0"/>
        <v>11.83</v>
      </c>
      <c r="D17" s="14">
        <f t="shared" si="1"/>
        <v>11.31</v>
      </c>
      <c r="E17" s="15">
        <f t="shared" si="2"/>
        <v>10.79</v>
      </c>
      <c r="F17" s="16">
        <f t="shared" si="3"/>
        <v>9.88</v>
      </c>
    </row>
    <row r="18" spans="1:6" ht="12" customHeight="1">
      <c r="A18" s="12" t="s">
        <v>759</v>
      </c>
      <c r="B18" s="13">
        <v>15.5</v>
      </c>
      <c r="C18" s="14">
        <f t="shared" si="0"/>
        <v>14.105</v>
      </c>
      <c r="D18" s="14">
        <f t="shared" si="1"/>
        <v>13.485</v>
      </c>
      <c r="E18" s="15">
        <f t="shared" si="2"/>
        <v>12.865</v>
      </c>
      <c r="F18" s="16">
        <f t="shared" si="3"/>
        <v>11.78</v>
      </c>
    </row>
    <row r="19" spans="1:6" ht="12" customHeight="1">
      <c r="A19" s="12" t="s">
        <v>760</v>
      </c>
      <c r="B19" s="13">
        <v>15.5</v>
      </c>
      <c r="C19" s="14">
        <f t="shared" si="0"/>
        <v>14.105</v>
      </c>
      <c r="D19" s="14">
        <f t="shared" si="1"/>
        <v>13.485</v>
      </c>
      <c r="E19" s="15">
        <f t="shared" si="2"/>
        <v>12.865</v>
      </c>
      <c r="F19" s="16">
        <f t="shared" si="3"/>
        <v>11.78</v>
      </c>
    </row>
    <row r="20" spans="1:6" ht="12" customHeight="1">
      <c r="A20" s="12" t="s">
        <v>761</v>
      </c>
      <c r="B20" s="13">
        <v>17</v>
      </c>
      <c r="C20" s="14">
        <f t="shared" si="0"/>
        <v>15.47</v>
      </c>
      <c r="D20" s="14">
        <f t="shared" si="1"/>
        <v>14.79</v>
      </c>
      <c r="E20" s="15">
        <f t="shared" si="2"/>
        <v>14.11</v>
      </c>
      <c r="F20" s="16">
        <f t="shared" si="3"/>
        <v>12.92</v>
      </c>
    </row>
    <row r="21" spans="1:6" ht="12" customHeight="1">
      <c r="A21" s="12" t="s">
        <v>762</v>
      </c>
      <c r="B21" s="13">
        <v>22</v>
      </c>
      <c r="C21" s="14">
        <f t="shared" si="0"/>
        <v>20.02</v>
      </c>
      <c r="D21" s="14">
        <f t="shared" si="1"/>
        <v>19.14</v>
      </c>
      <c r="E21" s="15">
        <f t="shared" si="2"/>
        <v>18.259999999999998</v>
      </c>
      <c r="F21" s="16">
        <f t="shared" si="3"/>
        <v>16.72</v>
      </c>
    </row>
    <row r="22" spans="1:6" ht="12" customHeight="1">
      <c r="A22" s="12" t="s">
        <v>763</v>
      </c>
      <c r="B22" s="13">
        <v>26</v>
      </c>
      <c r="C22" s="14">
        <f t="shared" si="0"/>
        <v>23.66</v>
      </c>
      <c r="D22" s="14">
        <f t="shared" si="1"/>
        <v>22.62</v>
      </c>
      <c r="E22" s="15">
        <f t="shared" si="2"/>
        <v>21.58</v>
      </c>
      <c r="F22" s="16">
        <f t="shared" si="3"/>
        <v>19.76</v>
      </c>
    </row>
    <row r="23" spans="1:6" ht="12" customHeight="1">
      <c r="A23" s="12" t="s">
        <v>764</v>
      </c>
      <c r="B23" s="13">
        <v>34</v>
      </c>
      <c r="C23" s="14">
        <f t="shared" si="0"/>
        <v>30.94</v>
      </c>
      <c r="D23" s="14">
        <f t="shared" si="1"/>
        <v>29.58</v>
      </c>
      <c r="E23" s="15">
        <f t="shared" si="2"/>
        <v>28.22</v>
      </c>
      <c r="F23" s="16">
        <f t="shared" si="3"/>
        <v>25.84</v>
      </c>
    </row>
    <row r="24" spans="1:6" ht="12" customHeight="1">
      <c r="A24" s="12" t="s">
        <v>765</v>
      </c>
      <c r="B24" s="13">
        <v>38.5</v>
      </c>
      <c r="C24" s="14">
        <f t="shared" si="0"/>
        <v>35.035000000000004</v>
      </c>
      <c r="D24" s="14">
        <f aca="true" t="shared" si="4" ref="D24:D31">B24*0.87</f>
        <v>33.495</v>
      </c>
      <c r="E24" s="15">
        <f aca="true" t="shared" si="5" ref="E24:E31">B24*0.83</f>
        <v>31.955</v>
      </c>
      <c r="F24" s="16">
        <f aca="true" t="shared" si="6" ref="F24:F31">B24*0.76</f>
        <v>29.26</v>
      </c>
    </row>
    <row r="25" spans="1:6" ht="12" customHeight="1">
      <c r="A25" s="12" t="s">
        <v>766</v>
      </c>
      <c r="B25" s="13">
        <v>43.5</v>
      </c>
      <c r="C25" s="14">
        <f t="shared" si="0"/>
        <v>39.585</v>
      </c>
      <c r="D25" s="14">
        <f t="shared" si="4"/>
        <v>37.845</v>
      </c>
      <c r="E25" s="15">
        <f t="shared" si="5"/>
        <v>36.105</v>
      </c>
      <c r="F25" s="16">
        <f t="shared" si="6"/>
        <v>33.06</v>
      </c>
    </row>
    <row r="26" spans="1:6" ht="12" customHeight="1">
      <c r="A26" s="12" t="s">
        <v>767</v>
      </c>
      <c r="B26" s="13">
        <v>44.5</v>
      </c>
      <c r="C26" s="14">
        <f t="shared" si="0"/>
        <v>40.495000000000005</v>
      </c>
      <c r="D26" s="14">
        <f t="shared" si="4"/>
        <v>38.714999999999996</v>
      </c>
      <c r="E26" s="15">
        <f t="shared" si="5"/>
        <v>36.934999999999995</v>
      </c>
      <c r="F26" s="16">
        <f t="shared" si="6"/>
        <v>33.82</v>
      </c>
    </row>
    <row r="27" spans="1:6" ht="12" customHeight="1">
      <c r="A27" s="12" t="s">
        <v>768</v>
      </c>
      <c r="B27" s="13">
        <v>53.5</v>
      </c>
      <c r="C27" s="14">
        <f t="shared" si="0"/>
        <v>48.685</v>
      </c>
      <c r="D27" s="14">
        <f t="shared" si="4"/>
        <v>46.545</v>
      </c>
      <c r="E27" s="15">
        <f t="shared" si="5"/>
        <v>44.405</v>
      </c>
      <c r="F27" s="16">
        <f t="shared" si="6"/>
        <v>40.660000000000004</v>
      </c>
    </row>
    <row r="28" spans="1:6" ht="12" customHeight="1">
      <c r="A28" s="12" t="s">
        <v>769</v>
      </c>
      <c r="B28" s="13">
        <v>58.5</v>
      </c>
      <c r="C28" s="14">
        <f t="shared" si="0"/>
        <v>53.235</v>
      </c>
      <c r="D28" s="14">
        <f t="shared" si="4"/>
        <v>50.895</v>
      </c>
      <c r="E28" s="15">
        <f t="shared" si="5"/>
        <v>48.555</v>
      </c>
      <c r="F28" s="16">
        <f t="shared" si="6"/>
        <v>44.46</v>
      </c>
    </row>
    <row r="29" spans="1:6" ht="12" customHeight="1">
      <c r="A29" s="12" t="s">
        <v>770</v>
      </c>
      <c r="B29" s="13">
        <v>79</v>
      </c>
      <c r="C29" s="14">
        <f t="shared" si="0"/>
        <v>71.89</v>
      </c>
      <c r="D29" s="14">
        <f t="shared" si="4"/>
        <v>68.73</v>
      </c>
      <c r="E29" s="15">
        <f t="shared" si="5"/>
        <v>65.57</v>
      </c>
      <c r="F29" s="16">
        <f t="shared" si="6"/>
        <v>60.04</v>
      </c>
    </row>
    <row r="30" spans="1:6" ht="12" customHeight="1">
      <c r="A30" s="240" t="s">
        <v>771</v>
      </c>
      <c r="B30" s="13">
        <v>96.5</v>
      </c>
      <c r="C30" s="14">
        <f t="shared" si="0"/>
        <v>87.815</v>
      </c>
      <c r="D30" s="14">
        <f t="shared" si="4"/>
        <v>83.955</v>
      </c>
      <c r="E30" s="15">
        <f t="shared" si="5"/>
        <v>80.095</v>
      </c>
      <c r="F30" s="16">
        <f t="shared" si="6"/>
        <v>73.34</v>
      </c>
    </row>
    <row r="31" spans="1:6" ht="12" customHeight="1">
      <c r="A31" s="240" t="s">
        <v>772</v>
      </c>
      <c r="B31" s="13">
        <v>107</v>
      </c>
      <c r="C31" s="14">
        <f t="shared" si="0"/>
        <v>97.37</v>
      </c>
      <c r="D31" s="14">
        <f t="shared" si="4"/>
        <v>93.09</v>
      </c>
      <c r="E31" s="15">
        <f t="shared" si="5"/>
        <v>88.81</v>
      </c>
      <c r="F31" s="16">
        <f t="shared" si="6"/>
        <v>81.32000000000001</v>
      </c>
    </row>
    <row r="32" spans="1:6" ht="12" customHeight="1">
      <c r="A32" s="240" t="s">
        <v>773</v>
      </c>
      <c r="B32" s="13">
        <v>153</v>
      </c>
      <c r="C32" s="14">
        <f t="shared" si="0"/>
        <v>139.23000000000002</v>
      </c>
      <c r="D32" s="14">
        <f t="shared" si="1"/>
        <v>133.10999999999999</v>
      </c>
      <c r="E32" s="15">
        <f t="shared" si="2"/>
        <v>126.99</v>
      </c>
      <c r="F32" s="16">
        <f t="shared" si="3"/>
        <v>116.28</v>
      </c>
    </row>
    <row r="33" spans="1:6" ht="12" customHeight="1" thickBot="1">
      <c r="A33" s="240" t="s">
        <v>774</v>
      </c>
      <c r="B33" s="13">
        <v>275</v>
      </c>
      <c r="C33" s="14">
        <f t="shared" si="0"/>
        <v>250.25</v>
      </c>
      <c r="D33" s="14">
        <f t="shared" si="1"/>
        <v>239.25</v>
      </c>
      <c r="E33" s="15">
        <f t="shared" si="2"/>
        <v>228.25</v>
      </c>
      <c r="F33" s="16">
        <f t="shared" si="3"/>
        <v>209</v>
      </c>
    </row>
    <row r="34" spans="1:6" ht="12.75" customHeight="1">
      <c r="A34" s="280" t="s">
        <v>1565</v>
      </c>
      <c r="B34" s="281"/>
      <c r="C34" s="281"/>
      <c r="D34" s="281"/>
      <c r="E34" s="281"/>
      <c r="F34" s="282"/>
    </row>
    <row r="35" spans="1:6" ht="12" customHeight="1">
      <c r="A35" s="12" t="s">
        <v>775</v>
      </c>
      <c r="B35" s="13">
        <v>19</v>
      </c>
      <c r="C35" s="14">
        <f t="shared" si="0"/>
        <v>17.29</v>
      </c>
      <c r="D35" s="14">
        <f t="shared" si="1"/>
        <v>16.53</v>
      </c>
      <c r="E35" s="15">
        <f t="shared" si="2"/>
        <v>15.77</v>
      </c>
      <c r="F35" s="16">
        <f t="shared" si="3"/>
        <v>14.44</v>
      </c>
    </row>
    <row r="36" spans="1:6" ht="12" customHeight="1">
      <c r="A36" s="12" t="s">
        <v>776</v>
      </c>
      <c r="B36" s="13">
        <v>20.5</v>
      </c>
      <c r="C36" s="14">
        <f t="shared" si="0"/>
        <v>18.655</v>
      </c>
      <c r="D36" s="14">
        <f t="shared" si="1"/>
        <v>17.835</v>
      </c>
      <c r="E36" s="15">
        <f t="shared" si="2"/>
        <v>17.015</v>
      </c>
      <c r="F36" s="16">
        <f t="shared" si="3"/>
        <v>15.58</v>
      </c>
    </row>
    <row r="37" spans="1:6" ht="12" customHeight="1">
      <c r="A37" s="12" t="s">
        <v>777</v>
      </c>
      <c r="B37" s="13">
        <v>23.5</v>
      </c>
      <c r="C37" s="14">
        <f t="shared" si="0"/>
        <v>21.385</v>
      </c>
      <c r="D37" s="14">
        <f t="shared" si="1"/>
        <v>20.445</v>
      </c>
      <c r="E37" s="15">
        <f t="shared" si="2"/>
        <v>19.505</v>
      </c>
      <c r="F37" s="16">
        <f t="shared" si="3"/>
        <v>17.86</v>
      </c>
    </row>
    <row r="38" spans="1:6" ht="12" customHeight="1">
      <c r="A38" s="12" t="s">
        <v>778</v>
      </c>
      <c r="B38" s="13">
        <v>23.5</v>
      </c>
      <c r="C38" s="14">
        <f t="shared" si="0"/>
        <v>21.385</v>
      </c>
      <c r="D38" s="14">
        <f t="shared" si="1"/>
        <v>20.445</v>
      </c>
      <c r="E38" s="15">
        <f t="shared" si="2"/>
        <v>19.505</v>
      </c>
      <c r="F38" s="16">
        <f t="shared" si="3"/>
        <v>17.86</v>
      </c>
    </row>
    <row r="39" spans="1:6" ht="12" customHeight="1">
      <c r="A39" s="12" t="s">
        <v>779</v>
      </c>
      <c r="B39" s="13">
        <v>25.5</v>
      </c>
      <c r="C39" s="14">
        <f t="shared" si="0"/>
        <v>23.205000000000002</v>
      </c>
      <c r="D39" s="14">
        <f aca="true" t="shared" si="7" ref="D39:D45">B39*0.87</f>
        <v>22.185</v>
      </c>
      <c r="E39" s="15">
        <f aca="true" t="shared" si="8" ref="E39:E45">B39*0.83</f>
        <v>21.165</v>
      </c>
      <c r="F39" s="16">
        <f aca="true" t="shared" si="9" ref="F39:F45">B39*0.76</f>
        <v>19.38</v>
      </c>
    </row>
    <row r="40" spans="1:6" ht="12" customHeight="1">
      <c r="A40" s="12" t="s">
        <v>780</v>
      </c>
      <c r="B40" s="13">
        <v>35</v>
      </c>
      <c r="C40" s="14">
        <f t="shared" si="0"/>
        <v>31.85</v>
      </c>
      <c r="D40" s="14">
        <f t="shared" si="7"/>
        <v>30.45</v>
      </c>
      <c r="E40" s="15">
        <f t="shared" si="8"/>
        <v>29.049999999999997</v>
      </c>
      <c r="F40" s="16">
        <f t="shared" si="9"/>
        <v>26.6</v>
      </c>
    </row>
    <row r="41" spans="1:6" ht="12" customHeight="1">
      <c r="A41" s="12" t="s">
        <v>781</v>
      </c>
      <c r="B41" s="13">
        <v>39</v>
      </c>
      <c r="C41" s="14">
        <f t="shared" si="0"/>
        <v>35.49</v>
      </c>
      <c r="D41" s="14">
        <f t="shared" si="7"/>
        <v>33.93</v>
      </c>
      <c r="E41" s="15">
        <f t="shared" si="8"/>
        <v>32.37</v>
      </c>
      <c r="F41" s="16">
        <f t="shared" si="9"/>
        <v>29.64</v>
      </c>
    </row>
    <row r="42" spans="1:6" ht="12" customHeight="1">
      <c r="A42" s="12" t="s">
        <v>782</v>
      </c>
      <c r="B42" s="13">
        <v>44.5</v>
      </c>
      <c r="C42" s="14">
        <f t="shared" si="0"/>
        <v>40.495000000000005</v>
      </c>
      <c r="D42" s="14">
        <f t="shared" si="7"/>
        <v>38.714999999999996</v>
      </c>
      <c r="E42" s="15">
        <f t="shared" si="8"/>
        <v>36.934999999999995</v>
      </c>
      <c r="F42" s="16">
        <f t="shared" si="9"/>
        <v>33.82</v>
      </c>
    </row>
    <row r="43" spans="1:6" ht="12" customHeight="1">
      <c r="A43" s="12" t="s">
        <v>783</v>
      </c>
      <c r="B43" s="13">
        <v>55</v>
      </c>
      <c r="C43" s="14">
        <f t="shared" si="0"/>
        <v>50.050000000000004</v>
      </c>
      <c r="D43" s="14">
        <f t="shared" si="7"/>
        <v>47.85</v>
      </c>
      <c r="E43" s="15">
        <f t="shared" si="8"/>
        <v>45.65</v>
      </c>
      <c r="F43" s="16">
        <f t="shared" si="9"/>
        <v>41.8</v>
      </c>
    </row>
    <row r="44" spans="1:6" ht="12" customHeight="1">
      <c r="A44" s="12" t="s">
        <v>784</v>
      </c>
      <c r="B44" s="13">
        <v>60</v>
      </c>
      <c r="C44" s="14">
        <f t="shared" si="0"/>
        <v>54.6</v>
      </c>
      <c r="D44" s="14">
        <f t="shared" si="7"/>
        <v>52.2</v>
      </c>
      <c r="E44" s="15">
        <f t="shared" si="8"/>
        <v>49.8</v>
      </c>
      <c r="F44" s="16">
        <f t="shared" si="9"/>
        <v>45.6</v>
      </c>
    </row>
    <row r="45" spans="1:6" ht="12" customHeight="1">
      <c r="A45" s="12" t="s">
        <v>785</v>
      </c>
      <c r="B45" s="13">
        <v>67</v>
      </c>
      <c r="C45" s="14">
        <f t="shared" si="0"/>
        <v>60.97</v>
      </c>
      <c r="D45" s="14">
        <f t="shared" si="7"/>
        <v>58.29</v>
      </c>
      <c r="E45" s="15">
        <f t="shared" si="8"/>
        <v>55.61</v>
      </c>
      <c r="F45" s="16">
        <f t="shared" si="9"/>
        <v>50.92</v>
      </c>
    </row>
    <row r="46" spans="1:6" ht="12" customHeight="1">
      <c r="A46" s="12" t="s">
        <v>786</v>
      </c>
      <c r="B46" s="13">
        <v>70</v>
      </c>
      <c r="C46" s="14">
        <f t="shared" si="0"/>
        <v>63.7</v>
      </c>
      <c r="D46" s="14">
        <f t="shared" si="1"/>
        <v>60.9</v>
      </c>
      <c r="E46" s="15">
        <f t="shared" si="2"/>
        <v>58.099999999999994</v>
      </c>
      <c r="F46" s="16">
        <f t="shared" si="3"/>
        <v>53.2</v>
      </c>
    </row>
    <row r="47" spans="1:6" ht="12" customHeight="1">
      <c r="A47" s="12" t="s">
        <v>787</v>
      </c>
      <c r="B47" s="13">
        <v>83</v>
      </c>
      <c r="C47" s="14">
        <f t="shared" si="0"/>
        <v>75.53</v>
      </c>
      <c r="D47" s="14">
        <f t="shared" si="1"/>
        <v>72.21</v>
      </c>
      <c r="E47" s="15">
        <f t="shared" si="2"/>
        <v>68.89</v>
      </c>
      <c r="F47" s="16">
        <f t="shared" si="3"/>
        <v>63.08</v>
      </c>
    </row>
    <row r="48" spans="1:6" ht="12" customHeight="1">
      <c r="A48" s="12" t="s">
        <v>788</v>
      </c>
      <c r="B48" s="13">
        <v>117</v>
      </c>
      <c r="C48" s="14">
        <f t="shared" si="0"/>
        <v>106.47</v>
      </c>
      <c r="D48" s="14">
        <f t="shared" si="1"/>
        <v>101.79</v>
      </c>
      <c r="E48" s="15">
        <f t="shared" si="2"/>
        <v>97.11</v>
      </c>
      <c r="F48" s="16">
        <f t="shared" si="3"/>
        <v>88.92</v>
      </c>
    </row>
    <row r="49" spans="1:6" ht="12" customHeight="1">
      <c r="A49" s="12" t="s">
        <v>789</v>
      </c>
      <c r="B49" s="13">
        <v>130</v>
      </c>
      <c r="C49" s="14">
        <f t="shared" si="0"/>
        <v>118.3</v>
      </c>
      <c r="D49" s="14">
        <f t="shared" si="1"/>
        <v>113.1</v>
      </c>
      <c r="E49" s="15">
        <f t="shared" si="2"/>
        <v>107.89999999999999</v>
      </c>
      <c r="F49" s="16">
        <f t="shared" si="3"/>
        <v>98.8</v>
      </c>
    </row>
    <row r="50" spans="1:6" ht="12" customHeight="1">
      <c r="A50" s="12" t="s">
        <v>790</v>
      </c>
      <c r="B50" s="13">
        <v>207</v>
      </c>
      <c r="C50" s="14">
        <f t="shared" si="0"/>
        <v>188.37</v>
      </c>
      <c r="D50" s="14">
        <f t="shared" si="1"/>
        <v>180.09</v>
      </c>
      <c r="E50" s="15">
        <f t="shared" si="2"/>
        <v>171.81</v>
      </c>
      <c r="F50" s="16">
        <f t="shared" si="3"/>
        <v>157.32</v>
      </c>
    </row>
    <row r="51" spans="1:6" ht="12" customHeight="1">
      <c r="A51" s="12" t="s">
        <v>791</v>
      </c>
      <c r="B51" s="13">
        <v>261</v>
      </c>
      <c r="C51" s="14">
        <f t="shared" si="0"/>
        <v>237.51000000000002</v>
      </c>
      <c r="D51" s="14">
        <f t="shared" si="1"/>
        <v>227.07</v>
      </c>
      <c r="E51" s="15">
        <f t="shared" si="2"/>
        <v>216.63</v>
      </c>
      <c r="F51" s="16">
        <f t="shared" si="3"/>
        <v>198.36</v>
      </c>
    </row>
    <row r="52" spans="1:6" ht="12" customHeight="1">
      <c r="A52" s="277" t="s">
        <v>1566</v>
      </c>
      <c r="B52" s="278"/>
      <c r="C52" s="278"/>
      <c r="D52" s="278"/>
      <c r="E52" s="278"/>
      <c r="F52" s="279"/>
    </row>
    <row r="53" spans="1:6" ht="12" customHeight="1">
      <c r="A53" s="12" t="s">
        <v>792</v>
      </c>
      <c r="B53" s="13">
        <v>47.5</v>
      </c>
      <c r="C53" s="14">
        <f t="shared" si="0"/>
        <v>43.225</v>
      </c>
      <c r="D53" s="14">
        <f t="shared" si="1"/>
        <v>41.325</v>
      </c>
      <c r="E53" s="15">
        <f t="shared" si="2"/>
        <v>39.425</v>
      </c>
      <c r="F53" s="16">
        <f t="shared" si="3"/>
        <v>36.1</v>
      </c>
    </row>
    <row r="54" spans="1:6" ht="12" customHeight="1">
      <c r="A54" s="12" t="s">
        <v>793</v>
      </c>
      <c r="B54" s="13">
        <v>53</v>
      </c>
      <c r="C54" s="14">
        <f t="shared" si="0"/>
        <v>48.230000000000004</v>
      </c>
      <c r="D54" s="14">
        <f t="shared" si="1"/>
        <v>46.11</v>
      </c>
      <c r="E54" s="15">
        <f t="shared" si="2"/>
        <v>43.989999999999995</v>
      </c>
      <c r="F54" s="16">
        <f t="shared" si="3"/>
        <v>40.28</v>
      </c>
    </row>
    <row r="55" spans="1:6" ht="12" customHeight="1">
      <c r="A55" s="12" t="s">
        <v>794</v>
      </c>
      <c r="B55" s="13">
        <v>71</v>
      </c>
      <c r="C55" s="14">
        <f t="shared" si="0"/>
        <v>64.61</v>
      </c>
      <c r="D55" s="14">
        <f t="shared" si="1"/>
        <v>61.77</v>
      </c>
      <c r="E55" s="15">
        <f t="shared" si="2"/>
        <v>58.93</v>
      </c>
      <c r="F55" s="16">
        <f t="shared" si="3"/>
        <v>53.96</v>
      </c>
    </row>
    <row r="56" spans="1:6" ht="12" customHeight="1">
      <c r="A56" s="12" t="s">
        <v>795</v>
      </c>
      <c r="B56" s="13">
        <v>76</v>
      </c>
      <c r="C56" s="14">
        <f t="shared" si="0"/>
        <v>69.16</v>
      </c>
      <c r="D56" s="14">
        <f t="shared" si="1"/>
        <v>66.12</v>
      </c>
      <c r="E56" s="15">
        <f t="shared" si="2"/>
        <v>63.08</v>
      </c>
      <c r="F56" s="16">
        <f t="shared" si="3"/>
        <v>57.76</v>
      </c>
    </row>
    <row r="57" spans="1:6" ht="12" customHeight="1">
      <c r="A57" s="12" t="s">
        <v>796</v>
      </c>
      <c r="B57" s="13">
        <v>85.5</v>
      </c>
      <c r="C57" s="14">
        <f t="shared" si="0"/>
        <v>77.805</v>
      </c>
      <c r="D57" s="14">
        <f t="shared" si="1"/>
        <v>74.385</v>
      </c>
      <c r="E57" s="15">
        <f t="shared" si="2"/>
        <v>70.965</v>
      </c>
      <c r="F57" s="16">
        <f t="shared" si="3"/>
        <v>64.98</v>
      </c>
    </row>
    <row r="58" spans="1:6" ht="12" customHeight="1">
      <c r="A58" s="12" t="s">
        <v>797</v>
      </c>
      <c r="B58" s="13">
        <v>79</v>
      </c>
      <c r="C58" s="14">
        <f t="shared" si="0"/>
        <v>71.89</v>
      </c>
      <c r="D58" s="14">
        <f t="shared" si="1"/>
        <v>68.73</v>
      </c>
      <c r="E58" s="15">
        <f t="shared" si="2"/>
        <v>65.57</v>
      </c>
      <c r="F58" s="16">
        <f t="shared" si="3"/>
        <v>60.04</v>
      </c>
    </row>
    <row r="59" spans="1:6" ht="12" customHeight="1">
      <c r="A59" s="12" t="s">
        <v>798</v>
      </c>
      <c r="B59" s="13">
        <v>104</v>
      </c>
      <c r="C59" s="14">
        <f t="shared" si="0"/>
        <v>94.64</v>
      </c>
      <c r="D59" s="14">
        <f t="shared" si="1"/>
        <v>90.48</v>
      </c>
      <c r="E59" s="15">
        <f t="shared" si="2"/>
        <v>86.32</v>
      </c>
      <c r="F59" s="16">
        <f t="shared" si="3"/>
        <v>79.04</v>
      </c>
    </row>
    <row r="60" spans="1:6" ht="12" customHeight="1">
      <c r="A60" s="12" t="s">
        <v>799</v>
      </c>
      <c r="B60" s="13">
        <v>111</v>
      </c>
      <c r="C60" s="14">
        <f t="shared" si="0"/>
        <v>101.01</v>
      </c>
      <c r="D60" s="14">
        <f t="shared" si="1"/>
        <v>96.57</v>
      </c>
      <c r="E60" s="15">
        <f t="shared" si="2"/>
        <v>92.13</v>
      </c>
      <c r="F60" s="16">
        <f t="shared" si="3"/>
        <v>84.36</v>
      </c>
    </row>
    <row r="61" spans="1:6" ht="12" customHeight="1">
      <c r="A61" s="12" t="s">
        <v>800</v>
      </c>
      <c r="B61" s="13">
        <v>127</v>
      </c>
      <c r="C61" s="14">
        <f t="shared" si="0"/>
        <v>115.57000000000001</v>
      </c>
      <c r="D61" s="14">
        <f>B61*0.87</f>
        <v>110.49</v>
      </c>
      <c r="E61" s="15">
        <f>B61*0.83</f>
        <v>105.41</v>
      </c>
      <c r="F61" s="16">
        <f>B61*0.76</f>
        <v>96.52</v>
      </c>
    </row>
    <row r="62" spans="1:6" ht="12" customHeight="1">
      <c r="A62" s="12" t="s">
        <v>801</v>
      </c>
      <c r="B62" s="13">
        <v>143</v>
      </c>
      <c r="C62" s="14">
        <f t="shared" si="0"/>
        <v>130.13</v>
      </c>
      <c r="D62" s="14">
        <f>B62*0.87</f>
        <v>124.41</v>
      </c>
      <c r="E62" s="15">
        <f>B62*0.83</f>
        <v>118.69</v>
      </c>
      <c r="F62" s="16">
        <f>B62*0.76</f>
        <v>108.68</v>
      </c>
    </row>
    <row r="63" spans="1:6" ht="12" customHeight="1">
      <c r="A63" s="12" t="s">
        <v>802</v>
      </c>
      <c r="B63" s="13">
        <v>228</v>
      </c>
      <c r="C63" s="14">
        <f t="shared" si="0"/>
        <v>207.48000000000002</v>
      </c>
      <c r="D63" s="14">
        <f>B63*0.87</f>
        <v>198.35999999999999</v>
      </c>
      <c r="E63" s="15">
        <f>B63*0.83</f>
        <v>189.23999999999998</v>
      </c>
      <c r="F63" s="16">
        <f>B63*0.76</f>
        <v>173.28</v>
      </c>
    </row>
    <row r="64" spans="1:6" ht="12" customHeight="1">
      <c r="A64" s="12" t="s">
        <v>803</v>
      </c>
      <c r="B64" s="13">
        <v>287</v>
      </c>
      <c r="C64" s="14">
        <f t="shared" si="0"/>
        <v>261.17</v>
      </c>
      <c r="D64" s="14">
        <f t="shared" si="1"/>
        <v>249.69</v>
      </c>
      <c r="E64" s="15">
        <f t="shared" si="2"/>
        <v>238.20999999999998</v>
      </c>
      <c r="F64" s="16">
        <f t="shared" si="3"/>
        <v>218.12</v>
      </c>
    </row>
    <row r="65" spans="1:6" ht="12" customHeight="1" thickBot="1">
      <c r="A65" s="23" t="s">
        <v>804</v>
      </c>
      <c r="B65" s="24">
        <v>399</v>
      </c>
      <c r="C65" s="25">
        <f t="shared" si="0"/>
        <v>363.09000000000003</v>
      </c>
      <c r="D65" s="25">
        <f t="shared" si="1"/>
        <v>347.13</v>
      </c>
      <c r="E65" s="26">
        <f t="shared" si="2"/>
        <v>331.16999999999996</v>
      </c>
      <c r="F65" s="27">
        <f t="shared" si="3"/>
        <v>303.24</v>
      </c>
    </row>
  </sheetData>
  <sheetProtection/>
  <mergeCells count="8">
    <mergeCell ref="A9:F9"/>
    <mergeCell ref="A15:F15"/>
    <mergeCell ref="A34:F34"/>
    <mergeCell ref="A52:F52"/>
    <mergeCell ref="B1:F1"/>
    <mergeCell ref="B2:F2"/>
    <mergeCell ref="B4:F4"/>
    <mergeCell ref="A6:F6"/>
  </mergeCells>
  <printOptions/>
  <pageMargins left="0.1968503937007874" right="0.1968503937007874" top="0.28" bottom="0.1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H19" sqref="H19"/>
    </sheetView>
  </sheetViews>
  <sheetFormatPr defaultColWidth="9.00390625" defaultRowHeight="12.75"/>
  <cols>
    <col min="1" max="1" width="53.75390625" style="0" customWidth="1"/>
  </cols>
  <sheetData>
    <row r="1" spans="1:6" ht="26.25">
      <c r="A1" s="1" t="s">
        <v>852</v>
      </c>
      <c r="B1" s="265" t="s">
        <v>853</v>
      </c>
      <c r="C1" s="265"/>
      <c r="D1" s="265"/>
      <c r="E1" s="265"/>
      <c r="F1" s="265"/>
    </row>
    <row r="2" ht="12.75">
      <c r="A2" s="3"/>
    </row>
    <row r="3" spans="1:6" ht="23.25">
      <c r="A3" s="4" t="s">
        <v>854</v>
      </c>
      <c r="B3" s="30"/>
      <c r="C3" s="30"/>
      <c r="D3" s="30"/>
      <c r="E3" s="30"/>
      <c r="F3" s="29"/>
    </row>
    <row r="4" spans="1:6" ht="12.75">
      <c r="A4" s="31">
        <v>44341</v>
      </c>
      <c r="B4" s="265" t="s">
        <v>855</v>
      </c>
      <c r="C4" s="265"/>
      <c r="D4" s="265"/>
      <c r="E4" s="265"/>
      <c r="F4" s="265"/>
    </row>
    <row r="5" spans="1:6" ht="12.75">
      <c r="A5" s="7"/>
      <c r="B5" s="30"/>
      <c r="C5" s="30"/>
      <c r="E5" s="232" t="s">
        <v>1701</v>
      </c>
      <c r="F5" s="232" t="s">
        <v>1702</v>
      </c>
    </row>
    <row r="6" spans="1:6" ht="12.75">
      <c r="A6" s="266" t="s">
        <v>1031</v>
      </c>
      <c r="B6" s="266"/>
      <c r="C6" s="266"/>
      <c r="D6" s="266"/>
      <c r="E6" s="266"/>
      <c r="F6" s="266"/>
    </row>
    <row r="7" spans="2:5" ht="13.5" thickBot="1">
      <c r="B7" s="57"/>
      <c r="C7" s="57"/>
      <c r="D7" s="57"/>
      <c r="E7" s="57"/>
    </row>
    <row r="8" spans="1:6" ht="24">
      <c r="A8" s="9" t="s">
        <v>856</v>
      </c>
      <c r="B8" s="94" t="s">
        <v>1211</v>
      </c>
      <c r="C8" s="94" t="s">
        <v>1219</v>
      </c>
      <c r="D8" s="94" t="s">
        <v>1220</v>
      </c>
      <c r="E8" s="94" t="s">
        <v>1221</v>
      </c>
      <c r="F8" s="33" t="s">
        <v>1222</v>
      </c>
    </row>
    <row r="9" spans="1:6" ht="15.75">
      <c r="A9" s="184" t="s">
        <v>1032</v>
      </c>
      <c r="B9" s="187"/>
      <c r="C9" s="187"/>
      <c r="D9" s="187"/>
      <c r="E9" s="187"/>
      <c r="F9" s="189"/>
    </row>
    <row r="10" spans="1:6" ht="12.75">
      <c r="A10" s="87" t="s">
        <v>1680</v>
      </c>
      <c r="B10" s="96"/>
      <c r="C10" s="96"/>
      <c r="D10" s="96"/>
      <c r="E10" s="96"/>
      <c r="F10" s="89"/>
    </row>
    <row r="11" spans="1:6" ht="12.75">
      <c r="A11" s="86" t="s">
        <v>1681</v>
      </c>
      <c r="B11" s="227">
        <v>665</v>
      </c>
      <c r="C11" s="225">
        <f aca="true" t="shared" si="0" ref="C11:C16">B11*0.91</f>
        <v>605.15</v>
      </c>
      <c r="D11" s="225">
        <f aca="true" t="shared" si="1" ref="D11:D16">B11*0.87</f>
        <v>578.55</v>
      </c>
      <c r="E11" s="225">
        <f aca="true" t="shared" si="2" ref="E11:E16">B11*0.83</f>
        <v>551.9499999999999</v>
      </c>
      <c r="F11" s="224">
        <f aca="true" t="shared" si="3" ref="F11:F30">B11*0.76</f>
        <v>505.40000000000003</v>
      </c>
    </row>
    <row r="12" spans="1:6" ht="12.75">
      <c r="A12" s="86" t="s">
        <v>1682</v>
      </c>
      <c r="B12" s="228">
        <v>785</v>
      </c>
      <c r="C12" s="225">
        <f t="shared" si="0"/>
        <v>714.35</v>
      </c>
      <c r="D12" s="225">
        <f t="shared" si="1"/>
        <v>682.95</v>
      </c>
      <c r="E12" s="225">
        <f t="shared" si="2"/>
        <v>651.55</v>
      </c>
      <c r="F12" s="224">
        <f t="shared" si="3"/>
        <v>596.6</v>
      </c>
    </row>
    <row r="13" spans="1:6" ht="12.75">
      <c r="A13" s="86" t="s">
        <v>1683</v>
      </c>
      <c r="B13" s="229">
        <v>955</v>
      </c>
      <c r="C13" s="225">
        <f t="shared" si="0"/>
        <v>869.0500000000001</v>
      </c>
      <c r="D13" s="225">
        <f t="shared" si="1"/>
        <v>830.85</v>
      </c>
      <c r="E13" s="225">
        <f t="shared" si="2"/>
        <v>792.65</v>
      </c>
      <c r="F13" s="224">
        <f t="shared" si="3"/>
        <v>725.8</v>
      </c>
    </row>
    <row r="14" spans="1:6" ht="12.75">
      <c r="A14" s="86" t="s">
        <v>1684</v>
      </c>
      <c r="B14" s="228">
        <v>1285</v>
      </c>
      <c r="C14" s="225">
        <f t="shared" si="0"/>
        <v>1169.3500000000001</v>
      </c>
      <c r="D14" s="225">
        <f t="shared" si="1"/>
        <v>1117.95</v>
      </c>
      <c r="E14" s="225">
        <f t="shared" si="2"/>
        <v>1066.55</v>
      </c>
      <c r="F14" s="224">
        <f t="shared" si="3"/>
        <v>976.6</v>
      </c>
    </row>
    <row r="15" spans="1:6" ht="12.75">
      <c r="A15" s="86" t="s">
        <v>1685</v>
      </c>
      <c r="B15" s="229">
        <v>1555</v>
      </c>
      <c r="C15" s="225">
        <f t="shared" si="0"/>
        <v>1415.05</v>
      </c>
      <c r="D15" s="225">
        <f t="shared" si="1"/>
        <v>1352.85</v>
      </c>
      <c r="E15" s="225">
        <f t="shared" si="2"/>
        <v>1290.6499999999999</v>
      </c>
      <c r="F15" s="224">
        <f t="shared" si="3"/>
        <v>1181.8</v>
      </c>
    </row>
    <row r="16" spans="1:6" ht="12.75">
      <c r="A16" s="86" t="s">
        <v>1686</v>
      </c>
      <c r="B16" s="228">
        <v>2575</v>
      </c>
      <c r="C16" s="225">
        <f t="shared" si="0"/>
        <v>2343.25</v>
      </c>
      <c r="D16" s="225">
        <f t="shared" si="1"/>
        <v>2240.25</v>
      </c>
      <c r="E16" s="225">
        <f t="shared" si="2"/>
        <v>2137.25</v>
      </c>
      <c r="F16" s="224">
        <f t="shared" si="3"/>
        <v>1957</v>
      </c>
    </row>
    <row r="17" spans="1:6" ht="12.75">
      <c r="A17" s="87" t="s">
        <v>1687</v>
      </c>
      <c r="B17" s="223"/>
      <c r="C17" s="223"/>
      <c r="D17" s="223"/>
      <c r="E17" s="223"/>
      <c r="F17" s="112"/>
    </row>
    <row r="18" spans="1:6" ht="12.75">
      <c r="A18" s="86" t="s">
        <v>1688</v>
      </c>
      <c r="B18" s="228">
        <v>675</v>
      </c>
      <c r="C18" s="225">
        <f aca="true" t="shared" si="4" ref="C18:C23">B18*0.91</f>
        <v>614.25</v>
      </c>
      <c r="D18" s="225">
        <f aca="true" t="shared" si="5" ref="D18:D23">B18*0.87</f>
        <v>587.25</v>
      </c>
      <c r="E18" s="225">
        <f aca="true" t="shared" si="6" ref="E18:E23">B18*0.83</f>
        <v>560.25</v>
      </c>
      <c r="F18" s="224">
        <f t="shared" si="3"/>
        <v>513</v>
      </c>
    </row>
    <row r="19" spans="1:6" ht="12.75">
      <c r="A19" s="86" t="s">
        <v>1689</v>
      </c>
      <c r="B19" s="230">
        <v>805</v>
      </c>
      <c r="C19" s="225">
        <f t="shared" si="4"/>
        <v>732.5500000000001</v>
      </c>
      <c r="D19" s="225">
        <f t="shared" si="5"/>
        <v>700.35</v>
      </c>
      <c r="E19" s="225">
        <f t="shared" si="6"/>
        <v>668.15</v>
      </c>
      <c r="F19" s="224">
        <f t="shared" si="3"/>
        <v>611.8</v>
      </c>
    </row>
    <row r="20" spans="1:6" ht="12.75">
      <c r="A20" s="86" t="s">
        <v>1690</v>
      </c>
      <c r="B20" s="228">
        <v>1005</v>
      </c>
      <c r="C20" s="225">
        <f t="shared" si="4"/>
        <v>914.5500000000001</v>
      </c>
      <c r="D20" s="225">
        <f t="shared" si="5"/>
        <v>874.35</v>
      </c>
      <c r="E20" s="225">
        <f t="shared" si="6"/>
        <v>834.15</v>
      </c>
      <c r="F20" s="224">
        <f t="shared" si="3"/>
        <v>763.8</v>
      </c>
    </row>
    <row r="21" spans="1:6" ht="12.75">
      <c r="A21" s="86" t="s">
        <v>1691</v>
      </c>
      <c r="B21" s="230">
        <v>1295</v>
      </c>
      <c r="C21" s="225">
        <f t="shared" si="4"/>
        <v>1178.45</v>
      </c>
      <c r="D21" s="225">
        <f t="shared" si="5"/>
        <v>1126.65</v>
      </c>
      <c r="E21" s="225">
        <f t="shared" si="6"/>
        <v>1074.85</v>
      </c>
      <c r="F21" s="224">
        <f t="shared" si="3"/>
        <v>984.2</v>
      </c>
    </row>
    <row r="22" spans="1:6" ht="12.75">
      <c r="A22" s="86" t="s">
        <v>1692</v>
      </c>
      <c r="B22" s="228">
        <v>1625</v>
      </c>
      <c r="C22" s="225">
        <f t="shared" si="4"/>
        <v>1478.75</v>
      </c>
      <c r="D22" s="225">
        <f t="shared" si="5"/>
        <v>1413.75</v>
      </c>
      <c r="E22" s="225">
        <f t="shared" si="6"/>
        <v>1348.75</v>
      </c>
      <c r="F22" s="224">
        <f t="shared" si="3"/>
        <v>1235</v>
      </c>
    </row>
    <row r="23" spans="1:6" ht="12.75">
      <c r="A23" s="86" t="s">
        <v>1693</v>
      </c>
      <c r="B23" s="230">
        <v>2505</v>
      </c>
      <c r="C23" s="225">
        <f t="shared" si="4"/>
        <v>2279.55</v>
      </c>
      <c r="D23" s="225">
        <f t="shared" si="5"/>
        <v>2179.35</v>
      </c>
      <c r="E23" s="225">
        <f t="shared" si="6"/>
        <v>2079.15</v>
      </c>
      <c r="F23" s="224">
        <f t="shared" si="3"/>
        <v>1903.8</v>
      </c>
    </row>
    <row r="24" spans="1:6" ht="12.75">
      <c r="A24" s="65" t="s">
        <v>1694</v>
      </c>
      <c r="B24" s="97"/>
      <c r="C24" s="223"/>
      <c r="D24" s="223"/>
      <c r="E24" s="223"/>
      <c r="F24" s="112"/>
    </row>
    <row r="25" spans="1:6" ht="12.75">
      <c r="A25" s="90" t="s">
        <v>1695</v>
      </c>
      <c r="B25" s="228">
        <v>950</v>
      </c>
      <c r="C25" s="225">
        <f aca="true" t="shared" si="7" ref="C25:C30">B25*0.91</f>
        <v>864.5</v>
      </c>
      <c r="D25" s="225">
        <f aca="true" t="shared" si="8" ref="D25:D30">B25*0.87</f>
        <v>826.5</v>
      </c>
      <c r="E25" s="225">
        <f aca="true" t="shared" si="9" ref="E25:E30">B25*0.83</f>
        <v>788.5</v>
      </c>
      <c r="F25" s="224">
        <f t="shared" si="3"/>
        <v>722</v>
      </c>
    </row>
    <row r="26" spans="1:6" ht="12.75">
      <c r="A26" s="90" t="s">
        <v>1696</v>
      </c>
      <c r="B26" s="230">
        <v>1150</v>
      </c>
      <c r="C26" s="225">
        <f t="shared" si="7"/>
        <v>1046.5</v>
      </c>
      <c r="D26" s="225">
        <f t="shared" si="8"/>
        <v>1000.5</v>
      </c>
      <c r="E26" s="225">
        <f t="shared" si="9"/>
        <v>954.5</v>
      </c>
      <c r="F26" s="224">
        <f t="shared" si="3"/>
        <v>874</v>
      </c>
    </row>
    <row r="27" spans="1:6" ht="12.75">
      <c r="A27" s="90" t="s">
        <v>1697</v>
      </c>
      <c r="B27" s="228">
        <v>1400</v>
      </c>
      <c r="C27" s="225">
        <f t="shared" si="7"/>
        <v>1274</v>
      </c>
      <c r="D27" s="225">
        <f t="shared" si="8"/>
        <v>1218</v>
      </c>
      <c r="E27" s="225">
        <f t="shared" si="9"/>
        <v>1162</v>
      </c>
      <c r="F27" s="224">
        <f t="shared" si="3"/>
        <v>1064</v>
      </c>
    </row>
    <row r="28" spans="1:6" ht="12.75">
      <c r="A28" s="90" t="s">
        <v>1698</v>
      </c>
      <c r="B28" s="230">
        <v>2025</v>
      </c>
      <c r="C28" s="225">
        <f t="shared" si="7"/>
        <v>1842.75</v>
      </c>
      <c r="D28" s="225">
        <f t="shared" si="8"/>
        <v>1761.75</v>
      </c>
      <c r="E28" s="225">
        <f t="shared" si="9"/>
        <v>1680.75</v>
      </c>
      <c r="F28" s="224">
        <f t="shared" si="3"/>
        <v>1539</v>
      </c>
    </row>
    <row r="29" spans="1:6" ht="12.75">
      <c r="A29" s="90" t="s">
        <v>1699</v>
      </c>
      <c r="B29" s="228">
        <v>2200</v>
      </c>
      <c r="C29" s="225">
        <f t="shared" si="7"/>
        <v>2002</v>
      </c>
      <c r="D29" s="225">
        <f t="shared" si="8"/>
        <v>1914</v>
      </c>
      <c r="E29" s="225">
        <f t="shared" si="9"/>
        <v>1826</v>
      </c>
      <c r="F29" s="224">
        <f t="shared" si="3"/>
        <v>1672</v>
      </c>
    </row>
    <row r="30" spans="1:6" ht="13.5" thickBot="1">
      <c r="A30" s="110" t="s">
        <v>1700</v>
      </c>
      <c r="B30" s="231">
        <v>3500</v>
      </c>
      <c r="C30" s="233">
        <f t="shared" si="7"/>
        <v>3185</v>
      </c>
      <c r="D30" s="233">
        <f t="shared" si="8"/>
        <v>3045</v>
      </c>
      <c r="E30" s="233">
        <f t="shared" si="9"/>
        <v>2905</v>
      </c>
      <c r="F30" s="226">
        <f t="shared" si="3"/>
        <v>2660</v>
      </c>
    </row>
  </sheetData>
  <sheetProtection/>
  <mergeCells count="3">
    <mergeCell ref="B1:F1"/>
    <mergeCell ref="B4:F4"/>
    <mergeCell ref="A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2017-09-04T12:35:01Z</cp:lastPrinted>
  <dcterms:created xsi:type="dcterms:W3CDTF">2015-12-16T12:33:02Z</dcterms:created>
  <dcterms:modified xsi:type="dcterms:W3CDTF">2022-07-27T12:28:44Z</dcterms:modified>
  <cp:category/>
  <cp:version/>
  <cp:contentType/>
  <cp:contentStatus/>
</cp:coreProperties>
</file>